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J:\02_企画グループ\51_子どもの貧困対策\05_子どもの生活状況調査\★★R7対応\05_オープンデータ化（単純集計表・クロス集計表）\01_起案\"/>
    </mc:Choice>
  </mc:AlternateContent>
  <xr:revisionPtr revIDLastSave="0" documentId="13_ncr:1_{AA1C70BD-7DCC-469B-ADD6-80FF4C3A79AE}" xr6:coauthVersionLast="47" xr6:coauthVersionMax="47" xr10:uidLastSave="{00000000-0000-0000-0000-000000000000}"/>
  <bookViews>
    <workbookView xWindow="-108" yWindow="-108" windowWidth="23256" windowHeight="13896" xr2:uid="{2610090C-0C1F-4AEB-8012-C4E65F3156A2}"/>
  </bookViews>
  <sheets>
    <sheet name="16歳17歳保護者単純集計" sheetId="1" r:id="rId1"/>
  </sheets>
  <externalReferences>
    <externalReference r:id="rId2"/>
    <externalReference r:id="rId3"/>
    <externalReference r:id="rId4"/>
  </externalReferences>
  <definedNames>
    <definedName name="居住区">[1]PullDown!$F$4:$F$24</definedName>
    <definedName name="警察署">[2]PullDown!$H$4:$H$24</definedName>
    <definedName name="警察判断">[2]PullDown!$R$26:$R$28</definedName>
    <definedName name="結果">[2]PullDown!$B$15:$B$19</definedName>
    <definedName name="検察">[2]PullDown!$K$4:$K$88</definedName>
    <definedName name="時間帯">[2]PullDown!$B$22:$B$25</definedName>
    <definedName name="種別">[2]PullDown!$B$4:$B$12</definedName>
    <definedName name="受入先病院">[3]作業用!$H$2:$H$74</definedName>
    <definedName name="所在区名">[1]PullDown!$I$5:$I$33</definedName>
    <definedName name="診察結果">[2]PullDown!$R$17:$R$22</definedName>
    <definedName name="診断名">[2]PullDown!$T$4:$T$301</definedName>
    <definedName name="性別">[2]PullDown!$D$4:$D$5</definedName>
    <definedName name="通院状況">[2]PullDown!$D$8:$D$11</definedName>
    <definedName name="病院名">[2]PullDown!$O$5:$O$75</definedName>
    <definedName name="不実施理由">[2]PullDown!$V$4:$V$11</definedName>
  </definedNames>
  <calcPr calcId="191029" iterate="1" iterateCount="1" iterateDelta="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749" i="1" l="1"/>
  <c r="E748" i="1"/>
  <c r="E747" i="1"/>
  <c r="E746" i="1"/>
  <c r="E745" i="1"/>
  <c r="E744" i="1"/>
  <c r="E743" i="1"/>
  <c r="E742" i="1"/>
  <c r="E741" i="1"/>
  <c r="E740" i="1"/>
  <c r="E739" i="1"/>
  <c r="E738" i="1"/>
  <c r="E737" i="1"/>
  <c r="E736" i="1"/>
  <c r="F735" i="1"/>
  <c r="F748" i="1" s="1"/>
  <c r="E729" i="1"/>
  <c r="E728" i="1"/>
  <c r="E727" i="1"/>
  <c r="E726" i="1"/>
  <c r="E725" i="1"/>
  <c r="E724" i="1"/>
  <c r="E723" i="1"/>
  <c r="E722" i="1"/>
  <c r="E721" i="1"/>
  <c r="E720" i="1"/>
  <c r="E719" i="1"/>
  <c r="E718" i="1"/>
  <c r="E730" i="1" s="1"/>
  <c r="F717" i="1"/>
  <c r="F728" i="1" s="1"/>
  <c r="E712" i="1"/>
  <c r="E711" i="1"/>
  <c r="E710" i="1"/>
  <c r="E709" i="1"/>
  <c r="E708" i="1"/>
  <c r="E707" i="1"/>
  <c r="E706" i="1"/>
  <c r="F705" i="1"/>
  <c r="F710" i="1" s="1"/>
  <c r="E700" i="1"/>
  <c r="E699" i="1"/>
  <c r="E698" i="1"/>
  <c r="E697" i="1"/>
  <c r="E696" i="1"/>
  <c r="F695" i="1"/>
  <c r="F698" i="1" s="1"/>
  <c r="E690" i="1"/>
  <c r="E689" i="1"/>
  <c r="E688" i="1"/>
  <c r="E687" i="1"/>
  <c r="E686" i="1"/>
  <c r="E685" i="1"/>
  <c r="E684" i="1"/>
  <c r="F683" i="1"/>
  <c r="F688" i="1" s="1"/>
  <c r="E678" i="1"/>
  <c r="E677" i="1"/>
  <c r="E676" i="1"/>
  <c r="E675" i="1"/>
  <c r="E674" i="1"/>
  <c r="F673" i="1"/>
  <c r="F676" i="1" s="1"/>
  <c r="E668" i="1"/>
  <c r="E667" i="1"/>
  <c r="E666" i="1"/>
  <c r="E665" i="1"/>
  <c r="E664" i="1"/>
  <c r="E663" i="1"/>
  <c r="E662" i="1"/>
  <c r="F661" i="1"/>
  <c r="F666" i="1" s="1"/>
  <c r="E656" i="1"/>
  <c r="E655" i="1"/>
  <c r="E654" i="1"/>
  <c r="E653" i="1"/>
  <c r="E652" i="1"/>
  <c r="F651" i="1"/>
  <c r="F654" i="1" s="1"/>
  <c r="E646" i="1"/>
  <c r="E645" i="1"/>
  <c r="E644" i="1"/>
  <c r="E643" i="1"/>
  <c r="E642" i="1"/>
  <c r="E641" i="1"/>
  <c r="E640" i="1"/>
  <c r="F639" i="1"/>
  <c r="F644" i="1" s="1"/>
  <c r="E634" i="1"/>
  <c r="E633" i="1"/>
  <c r="E632" i="1"/>
  <c r="E631" i="1"/>
  <c r="E630" i="1"/>
  <c r="F629" i="1"/>
  <c r="F632" i="1" s="1"/>
  <c r="E624" i="1"/>
  <c r="E623" i="1"/>
  <c r="E622" i="1"/>
  <c r="E621" i="1"/>
  <c r="E620" i="1"/>
  <c r="E619" i="1"/>
  <c r="E618" i="1"/>
  <c r="F617" i="1"/>
  <c r="F622" i="1" s="1"/>
  <c r="E612" i="1"/>
  <c r="E611" i="1"/>
  <c r="E610" i="1"/>
  <c r="E609" i="1"/>
  <c r="E608" i="1"/>
  <c r="F607" i="1"/>
  <c r="F610" i="1" s="1"/>
  <c r="E601" i="1"/>
  <c r="E600" i="1"/>
  <c r="E599" i="1"/>
  <c r="E598" i="1"/>
  <c r="E597" i="1"/>
  <c r="E596" i="1"/>
  <c r="E595" i="1"/>
  <c r="F594" i="1"/>
  <c r="F599" i="1" s="1"/>
  <c r="E589" i="1"/>
  <c r="E588" i="1"/>
  <c r="E587" i="1"/>
  <c r="E586" i="1"/>
  <c r="E585" i="1"/>
  <c r="E584" i="1"/>
  <c r="E583" i="1"/>
  <c r="F582" i="1"/>
  <c r="F587" i="1" s="1"/>
  <c r="E577" i="1"/>
  <c r="E576" i="1"/>
  <c r="E575" i="1"/>
  <c r="E574" i="1"/>
  <c r="E573" i="1"/>
  <c r="E572" i="1"/>
  <c r="E571" i="1"/>
  <c r="F570" i="1"/>
  <c r="F575" i="1" s="1"/>
  <c r="E565" i="1"/>
  <c r="E564" i="1"/>
  <c r="E563" i="1"/>
  <c r="E562" i="1"/>
  <c r="E561" i="1"/>
  <c r="E560" i="1"/>
  <c r="E559" i="1"/>
  <c r="F558" i="1"/>
  <c r="F563" i="1" s="1"/>
  <c r="E553" i="1"/>
  <c r="E552" i="1"/>
  <c r="E551" i="1"/>
  <c r="E550" i="1"/>
  <c r="E549" i="1"/>
  <c r="E548" i="1"/>
  <c r="E547" i="1"/>
  <c r="F546" i="1"/>
  <c r="F551" i="1" s="1"/>
  <c r="E541" i="1"/>
  <c r="E540" i="1"/>
  <c r="E539" i="1"/>
  <c r="E538" i="1"/>
  <c r="E537" i="1"/>
  <c r="E536" i="1"/>
  <c r="E535" i="1"/>
  <c r="F534" i="1"/>
  <c r="F539" i="1" s="1"/>
  <c r="E527" i="1"/>
  <c r="E526" i="1"/>
  <c r="E525" i="1"/>
  <c r="E524" i="1"/>
  <c r="E523" i="1"/>
  <c r="F522" i="1"/>
  <c r="F526" i="1" s="1"/>
  <c r="E517" i="1"/>
  <c r="E516" i="1"/>
  <c r="E515" i="1"/>
  <c r="E514" i="1"/>
  <c r="E513" i="1"/>
  <c r="E512" i="1"/>
  <c r="F511" i="1"/>
  <c r="F515" i="1" s="1"/>
  <c r="E506" i="1"/>
  <c r="E505" i="1"/>
  <c r="E504" i="1"/>
  <c r="E503" i="1"/>
  <c r="E502" i="1"/>
  <c r="E501" i="1"/>
  <c r="F500" i="1"/>
  <c r="F504" i="1" s="1"/>
  <c r="E495" i="1"/>
  <c r="E494" i="1"/>
  <c r="E493" i="1"/>
  <c r="E492" i="1"/>
  <c r="E491" i="1"/>
  <c r="E490" i="1"/>
  <c r="E489" i="1"/>
  <c r="E488" i="1"/>
  <c r="E487" i="1"/>
  <c r="E486" i="1"/>
  <c r="E485" i="1"/>
  <c r="E484" i="1"/>
  <c r="E483" i="1"/>
  <c r="E482" i="1"/>
  <c r="E481" i="1"/>
  <c r="E480" i="1"/>
  <c r="E479" i="1"/>
  <c r="E478" i="1"/>
  <c r="F477" i="1"/>
  <c r="F493" i="1" s="1"/>
  <c r="E471" i="1"/>
  <c r="E470" i="1"/>
  <c r="E469" i="1"/>
  <c r="E468" i="1"/>
  <c r="E467" i="1"/>
  <c r="E466" i="1"/>
  <c r="E465" i="1"/>
  <c r="E464" i="1"/>
  <c r="E463" i="1"/>
  <c r="E462" i="1"/>
  <c r="F461" i="1"/>
  <c r="F470" i="1" s="1"/>
  <c r="E455" i="1"/>
  <c r="E454" i="1"/>
  <c r="E453" i="1"/>
  <c r="E452" i="1"/>
  <c r="E451" i="1"/>
  <c r="E450" i="1"/>
  <c r="E449" i="1"/>
  <c r="E448" i="1"/>
  <c r="E447" i="1"/>
  <c r="E446" i="1"/>
  <c r="F445" i="1"/>
  <c r="F454" i="1" s="1"/>
  <c r="E439" i="1"/>
  <c r="E438" i="1"/>
  <c r="E437" i="1"/>
  <c r="E436" i="1"/>
  <c r="E435" i="1"/>
  <c r="E434" i="1"/>
  <c r="E433" i="1"/>
  <c r="E432" i="1"/>
  <c r="E431" i="1"/>
  <c r="E430" i="1"/>
  <c r="F429" i="1"/>
  <c r="F438" i="1" s="1"/>
  <c r="E423" i="1"/>
  <c r="E422" i="1"/>
  <c r="E421" i="1"/>
  <c r="E420" i="1"/>
  <c r="E419" i="1"/>
  <c r="E418" i="1"/>
  <c r="E417" i="1"/>
  <c r="F416" i="1"/>
  <c r="F421" i="1" s="1"/>
  <c r="E410" i="1"/>
  <c r="E409" i="1"/>
  <c r="E408" i="1"/>
  <c r="E407" i="1"/>
  <c r="E406" i="1"/>
  <c r="E405" i="1"/>
  <c r="E404" i="1"/>
  <c r="F403" i="1"/>
  <c r="F409" i="1" s="1"/>
  <c r="E398" i="1"/>
  <c r="E397" i="1"/>
  <c r="E396" i="1"/>
  <c r="E395" i="1"/>
  <c r="E394" i="1"/>
  <c r="E393" i="1"/>
  <c r="E392" i="1"/>
  <c r="E391" i="1"/>
  <c r="E390" i="1"/>
  <c r="E389" i="1"/>
  <c r="F388" i="1"/>
  <c r="F396" i="1" s="1"/>
  <c r="E383" i="1"/>
  <c r="E382" i="1"/>
  <c r="E381" i="1"/>
  <c r="E380" i="1"/>
  <c r="E379" i="1"/>
  <c r="E378" i="1"/>
  <c r="F377" i="1"/>
  <c r="F381" i="1" s="1"/>
  <c r="E372" i="1"/>
  <c r="E371" i="1"/>
  <c r="E370" i="1"/>
  <c r="E369" i="1"/>
  <c r="E368" i="1"/>
  <c r="E367" i="1"/>
  <c r="F366" i="1"/>
  <c r="F370" i="1" s="1"/>
  <c r="E360" i="1"/>
  <c r="E359" i="1"/>
  <c r="E358" i="1"/>
  <c r="E357" i="1"/>
  <c r="E356" i="1"/>
  <c r="E355" i="1"/>
  <c r="F354" i="1"/>
  <c r="F358" i="1" s="1"/>
  <c r="E349" i="1"/>
  <c r="E348" i="1"/>
  <c r="E347" i="1"/>
  <c r="E346" i="1"/>
  <c r="E345" i="1"/>
  <c r="E344" i="1"/>
  <c r="F343" i="1"/>
  <c r="F347" i="1" s="1"/>
  <c r="E338" i="1"/>
  <c r="E337" i="1"/>
  <c r="E336" i="1"/>
  <c r="E335" i="1"/>
  <c r="E334" i="1"/>
  <c r="E333" i="1"/>
  <c r="F332" i="1"/>
  <c r="F336" i="1" s="1"/>
  <c r="E327" i="1"/>
  <c r="E326" i="1"/>
  <c r="E325" i="1"/>
  <c r="E324" i="1"/>
  <c r="E323" i="1"/>
  <c r="E322" i="1"/>
  <c r="F321" i="1"/>
  <c r="F325" i="1" s="1"/>
  <c r="E315" i="1"/>
  <c r="E314" i="1"/>
  <c r="E313" i="1"/>
  <c r="E312" i="1"/>
  <c r="E311" i="1"/>
  <c r="E310" i="1"/>
  <c r="E309" i="1"/>
  <c r="F308" i="1"/>
  <c r="F313" i="1" s="1"/>
  <c r="E303" i="1"/>
  <c r="E302" i="1"/>
  <c r="E301" i="1"/>
  <c r="E300" i="1"/>
  <c r="E299" i="1"/>
  <c r="E298" i="1"/>
  <c r="E297" i="1"/>
  <c r="F296" i="1"/>
  <c r="F301" i="1" s="1"/>
  <c r="E291" i="1"/>
  <c r="E290" i="1"/>
  <c r="E289" i="1"/>
  <c r="E288" i="1"/>
  <c r="E287" i="1"/>
  <c r="E286" i="1"/>
  <c r="E285" i="1"/>
  <c r="E284" i="1"/>
  <c r="F283" i="1"/>
  <c r="F289" i="1" s="1"/>
  <c r="E278" i="1"/>
  <c r="E277" i="1"/>
  <c r="E276" i="1"/>
  <c r="E275" i="1"/>
  <c r="E274" i="1"/>
  <c r="E273" i="1"/>
  <c r="E272" i="1"/>
  <c r="E271" i="1"/>
  <c r="F270" i="1"/>
  <c r="F276" i="1" s="1"/>
  <c r="E264" i="1"/>
  <c r="E263" i="1"/>
  <c r="E262" i="1"/>
  <c r="E261" i="1"/>
  <c r="E260" i="1"/>
  <c r="E259" i="1"/>
  <c r="E258" i="1"/>
  <c r="E257" i="1"/>
  <c r="E256" i="1"/>
  <c r="F255" i="1"/>
  <c r="F262" i="1" s="1"/>
  <c r="E250" i="1"/>
  <c r="E249" i="1"/>
  <c r="E248" i="1"/>
  <c r="E247" i="1"/>
  <c r="E246" i="1"/>
  <c r="E245" i="1"/>
  <c r="E244" i="1"/>
  <c r="E243" i="1"/>
  <c r="E242" i="1"/>
  <c r="F241" i="1"/>
  <c r="F248" i="1" s="1"/>
  <c r="E235" i="1"/>
  <c r="E234" i="1"/>
  <c r="E233" i="1"/>
  <c r="E232" i="1"/>
  <c r="E231" i="1"/>
  <c r="E230" i="1"/>
  <c r="E229" i="1"/>
  <c r="E228" i="1"/>
  <c r="E227" i="1"/>
  <c r="E226" i="1"/>
  <c r="E225" i="1"/>
  <c r="E224" i="1"/>
  <c r="F223" i="1"/>
  <c r="F233" i="1" s="1"/>
  <c r="E218" i="1"/>
  <c r="E217" i="1"/>
  <c r="E216" i="1"/>
  <c r="E215" i="1"/>
  <c r="E214" i="1"/>
  <c r="E213" i="1"/>
  <c r="E212" i="1"/>
  <c r="E211" i="1"/>
  <c r="E210" i="1"/>
  <c r="E209" i="1"/>
  <c r="E208" i="1"/>
  <c r="E207" i="1"/>
  <c r="F206" i="1"/>
  <c r="F216" i="1" s="1"/>
  <c r="E200" i="1"/>
  <c r="E199" i="1"/>
  <c r="E198" i="1"/>
  <c r="E197" i="1"/>
  <c r="E196" i="1"/>
  <c r="F195" i="1"/>
  <c r="F198" i="1" s="1"/>
  <c r="E190" i="1"/>
  <c r="E189" i="1"/>
  <c r="E188" i="1"/>
  <c r="E187" i="1"/>
  <c r="E186" i="1"/>
  <c r="E185" i="1"/>
  <c r="F184" i="1"/>
  <c r="F188" i="1" s="1"/>
  <c r="E179" i="1"/>
  <c r="E178" i="1"/>
  <c r="E177" i="1"/>
  <c r="E176" i="1"/>
  <c r="E175" i="1"/>
  <c r="E174" i="1"/>
  <c r="E173" i="1"/>
  <c r="E172" i="1"/>
  <c r="F171" i="1"/>
  <c r="F177" i="1" s="1"/>
  <c r="E165" i="1"/>
  <c r="E164" i="1"/>
  <c r="E163" i="1"/>
  <c r="E162" i="1"/>
  <c r="E161" i="1"/>
  <c r="F160" i="1"/>
  <c r="F164" i="1" s="1"/>
  <c r="E155" i="1"/>
  <c r="E154" i="1"/>
  <c r="E153" i="1"/>
  <c r="E152" i="1"/>
  <c r="E151" i="1"/>
  <c r="E150" i="1"/>
  <c r="E149" i="1"/>
  <c r="E148" i="1"/>
  <c r="F147" i="1"/>
  <c r="F153" i="1" s="1"/>
  <c r="E142" i="1"/>
  <c r="E141" i="1"/>
  <c r="E140" i="1"/>
  <c r="E139" i="1"/>
  <c r="E138" i="1"/>
  <c r="E137" i="1"/>
  <c r="E136" i="1"/>
  <c r="E135" i="1"/>
  <c r="F134" i="1"/>
  <c r="F140" i="1" s="1"/>
  <c r="E129" i="1"/>
  <c r="E128" i="1"/>
  <c r="E127" i="1"/>
  <c r="E126" i="1"/>
  <c r="E125" i="1"/>
  <c r="E124" i="1"/>
  <c r="E123" i="1"/>
  <c r="E122" i="1"/>
  <c r="F121" i="1"/>
  <c r="F126" i="1" s="1"/>
  <c r="E115" i="1"/>
  <c r="E114" i="1"/>
  <c r="E113" i="1"/>
  <c r="E112" i="1"/>
  <c r="E111" i="1"/>
  <c r="E110" i="1"/>
  <c r="E109" i="1"/>
  <c r="E108" i="1"/>
  <c r="E107" i="1"/>
  <c r="E106" i="1"/>
  <c r="E105" i="1"/>
  <c r="F104" i="1"/>
  <c r="F112" i="1" s="1"/>
  <c r="E99" i="1"/>
  <c r="E98" i="1"/>
  <c r="E97" i="1"/>
  <c r="E96" i="1"/>
  <c r="E95" i="1"/>
  <c r="E94" i="1"/>
  <c r="E93" i="1"/>
  <c r="F92" i="1"/>
  <c r="F96" i="1" s="1"/>
  <c r="E87" i="1"/>
  <c r="E86" i="1"/>
  <c r="E85" i="1"/>
  <c r="E84" i="1"/>
  <c r="F83" i="1"/>
  <c r="E83" i="1"/>
  <c r="E82" i="1"/>
  <c r="E81" i="1"/>
  <c r="F80" i="1"/>
  <c r="F85" i="1" s="1"/>
  <c r="E75" i="1"/>
  <c r="E74" i="1"/>
  <c r="E73" i="1"/>
  <c r="E72" i="1"/>
  <c r="F71" i="1"/>
  <c r="E71" i="1"/>
  <c r="E70" i="1"/>
  <c r="E69" i="1"/>
  <c r="F68" i="1"/>
  <c r="F73" i="1" s="1"/>
  <c r="E63" i="1"/>
  <c r="E62" i="1"/>
  <c r="E61" i="1"/>
  <c r="E60" i="1"/>
  <c r="F59" i="1"/>
  <c r="F61" i="1" s="1"/>
  <c r="E54" i="1"/>
  <c r="E53" i="1"/>
  <c r="E52" i="1"/>
  <c r="E51" i="1"/>
  <c r="F50" i="1"/>
  <c r="F52" i="1" s="1"/>
  <c r="E45" i="1"/>
  <c r="E44" i="1"/>
  <c r="E43" i="1"/>
  <c r="E42" i="1"/>
  <c r="E41" i="1"/>
  <c r="F40" i="1"/>
  <c r="F43" i="1" s="1"/>
  <c r="E35" i="1"/>
  <c r="E34" i="1"/>
  <c r="E33" i="1"/>
  <c r="E32" i="1"/>
  <c r="E31" i="1"/>
  <c r="F30" i="1"/>
  <c r="F33" i="1" s="1"/>
  <c r="E24" i="1"/>
  <c r="E23" i="1"/>
  <c r="E22" i="1"/>
  <c r="E21" i="1"/>
  <c r="E20" i="1"/>
  <c r="E19" i="1"/>
  <c r="E18" i="1"/>
  <c r="E17" i="1"/>
  <c r="F16" i="1"/>
  <c r="F21" i="1" s="1"/>
  <c r="E11" i="1"/>
  <c r="E10" i="1"/>
  <c r="E9" i="1"/>
  <c r="E8" i="1"/>
  <c r="E7" i="1"/>
  <c r="E6" i="1"/>
  <c r="F5" i="1"/>
  <c r="F8" i="1" s="1"/>
  <c r="F7" i="1" l="1"/>
  <c r="F9" i="1"/>
  <c r="F17" i="1"/>
  <c r="F20" i="1"/>
  <c r="F22" i="1"/>
  <c r="F41" i="1"/>
  <c r="F97" i="1"/>
  <c r="F108" i="1"/>
  <c r="F111" i="1"/>
  <c r="F113" i="1"/>
  <c r="F125" i="1"/>
  <c r="F127" i="1"/>
  <c r="F135" i="1"/>
  <c r="F139" i="1"/>
  <c r="F151" i="1"/>
  <c r="F161" i="1"/>
  <c r="F162" i="1"/>
  <c r="F163" i="1"/>
  <c r="F172" i="1"/>
  <c r="F173" i="1"/>
  <c r="F174" i="1"/>
  <c r="F175" i="1"/>
  <c r="F176" i="1"/>
  <c r="F185" i="1"/>
  <c r="F186" i="1"/>
  <c r="F187" i="1"/>
  <c r="F196" i="1"/>
  <c r="F197" i="1"/>
  <c r="F207" i="1"/>
  <c r="F208" i="1"/>
  <c r="F209" i="1"/>
  <c r="F210" i="1"/>
  <c r="F211" i="1"/>
  <c r="F212" i="1"/>
  <c r="F213" i="1"/>
  <c r="F214" i="1"/>
  <c r="F215" i="1"/>
  <c r="F224" i="1"/>
  <c r="F225" i="1"/>
  <c r="F226" i="1"/>
  <c r="F227" i="1"/>
  <c r="F228" i="1"/>
  <c r="F229" i="1"/>
  <c r="F230" i="1"/>
  <c r="F231" i="1"/>
  <c r="F232" i="1"/>
  <c r="F242" i="1"/>
  <c r="F243" i="1"/>
  <c r="F244" i="1"/>
  <c r="F245" i="1"/>
  <c r="F246" i="1"/>
  <c r="F247" i="1"/>
  <c r="F256" i="1"/>
  <c r="F257" i="1"/>
  <c r="F258" i="1"/>
  <c r="F259" i="1"/>
  <c r="F260" i="1"/>
  <c r="F261" i="1"/>
  <c r="F271" i="1"/>
  <c r="F272" i="1"/>
  <c r="F273" i="1"/>
  <c r="F274" i="1"/>
  <c r="F275" i="1"/>
  <c r="F284" i="1"/>
  <c r="F285" i="1"/>
  <c r="F286" i="1"/>
  <c r="F287" i="1"/>
  <c r="F288" i="1"/>
  <c r="F297" i="1"/>
  <c r="F298" i="1"/>
  <c r="F299" i="1"/>
  <c r="F300" i="1"/>
  <c r="F309" i="1"/>
  <c r="F310" i="1"/>
  <c r="F311" i="1"/>
  <c r="F312" i="1"/>
  <c r="F322" i="1"/>
  <c r="F323" i="1"/>
  <c r="F324" i="1"/>
  <c r="F333" i="1"/>
  <c r="F334" i="1"/>
  <c r="F335" i="1"/>
  <c r="F344" i="1"/>
  <c r="F345" i="1"/>
  <c r="F346" i="1"/>
  <c r="F355" i="1"/>
  <c r="F356" i="1"/>
  <c r="F357" i="1"/>
  <c r="F367" i="1"/>
  <c r="F368" i="1"/>
  <c r="F369" i="1"/>
  <c r="F378" i="1"/>
  <c r="F379" i="1"/>
  <c r="F380" i="1"/>
  <c r="F389" i="1"/>
  <c r="F390" i="1"/>
  <c r="F391" i="1"/>
  <c r="F392" i="1"/>
  <c r="F393" i="1"/>
  <c r="F394" i="1"/>
  <c r="F395" i="1"/>
  <c r="F404" i="1"/>
  <c r="F405" i="1"/>
  <c r="F406" i="1"/>
  <c r="F407" i="1"/>
  <c r="F408" i="1"/>
  <c r="F417" i="1"/>
  <c r="F418" i="1"/>
  <c r="F419" i="1"/>
  <c r="F420" i="1"/>
  <c r="F430" i="1"/>
  <c r="F431" i="1"/>
  <c r="F432" i="1"/>
  <c r="F433" i="1"/>
  <c r="F434" i="1"/>
  <c r="F435" i="1"/>
  <c r="F436" i="1"/>
  <c r="F437" i="1"/>
  <c r="F446" i="1"/>
  <c r="F447" i="1"/>
  <c r="F448" i="1"/>
  <c r="F449" i="1"/>
  <c r="F450" i="1"/>
  <c r="F451" i="1"/>
  <c r="F452" i="1"/>
  <c r="F453" i="1"/>
  <c r="F462" i="1"/>
  <c r="F463" i="1"/>
  <c r="F464" i="1"/>
  <c r="F465" i="1"/>
  <c r="F466" i="1"/>
  <c r="F467" i="1"/>
  <c r="F468" i="1"/>
  <c r="F469" i="1"/>
  <c r="F478" i="1"/>
  <c r="F479" i="1"/>
  <c r="F480" i="1"/>
  <c r="F481" i="1"/>
  <c r="F482" i="1"/>
  <c r="F483" i="1"/>
  <c r="F484" i="1"/>
  <c r="F485" i="1"/>
  <c r="F486" i="1"/>
  <c r="F487" i="1"/>
  <c r="F488" i="1"/>
  <c r="F489" i="1"/>
  <c r="F490" i="1"/>
  <c r="F491" i="1"/>
  <c r="F492" i="1"/>
  <c r="F501" i="1"/>
  <c r="F502" i="1"/>
  <c r="F503" i="1"/>
  <c r="F512" i="1"/>
  <c r="F513" i="1"/>
  <c r="F514" i="1"/>
  <c r="F523" i="1"/>
  <c r="F524" i="1"/>
  <c r="F525" i="1"/>
  <c r="F535" i="1"/>
  <c r="F536" i="1"/>
  <c r="F537" i="1"/>
  <c r="F538" i="1"/>
  <c r="F547" i="1"/>
  <c r="F548" i="1"/>
  <c r="F549" i="1"/>
  <c r="F550" i="1"/>
  <c r="F559" i="1"/>
  <c r="F560" i="1"/>
  <c r="F561" i="1"/>
  <c r="F562" i="1"/>
  <c r="F571" i="1"/>
  <c r="F572" i="1"/>
  <c r="F573" i="1"/>
  <c r="F574" i="1"/>
  <c r="F583" i="1"/>
  <c r="F584" i="1"/>
  <c r="F585" i="1"/>
  <c r="F586" i="1"/>
  <c r="F595" i="1"/>
  <c r="F596" i="1"/>
  <c r="F597" i="1"/>
  <c r="F598" i="1"/>
  <c r="F608" i="1"/>
  <c r="F609" i="1"/>
  <c r="F618" i="1"/>
  <c r="F619" i="1"/>
  <c r="F620" i="1"/>
  <c r="F621" i="1"/>
  <c r="F630" i="1"/>
  <c r="F631" i="1"/>
  <c r="F640" i="1"/>
  <c r="F641" i="1"/>
  <c r="F642" i="1"/>
  <c r="F643" i="1"/>
  <c r="F652" i="1"/>
  <c r="F653" i="1"/>
  <c r="F662" i="1"/>
  <c r="F663" i="1"/>
  <c r="F664" i="1"/>
  <c r="F665" i="1"/>
  <c r="F674" i="1"/>
  <c r="F675" i="1"/>
  <c r="F684" i="1"/>
  <c r="F685" i="1"/>
  <c r="F686" i="1"/>
  <c r="F687" i="1"/>
  <c r="F696" i="1"/>
  <c r="F697" i="1"/>
  <c r="F706" i="1"/>
  <c r="F707" i="1"/>
  <c r="F708" i="1"/>
  <c r="F709" i="1"/>
  <c r="F718" i="1"/>
  <c r="F719" i="1"/>
  <c r="F720" i="1"/>
  <c r="F721" i="1"/>
  <c r="F722" i="1"/>
  <c r="F723" i="1"/>
  <c r="F724" i="1"/>
  <c r="F725" i="1"/>
  <c r="F726" i="1"/>
  <c r="F727" i="1"/>
  <c r="F736" i="1"/>
  <c r="F737" i="1"/>
  <c r="F738" i="1"/>
  <c r="F739" i="1"/>
  <c r="F740" i="1"/>
  <c r="F741" i="1"/>
  <c r="F742" i="1"/>
  <c r="F743" i="1"/>
  <c r="F744" i="1"/>
  <c r="F745" i="1"/>
  <c r="F746" i="1"/>
  <c r="F747" i="1"/>
  <c r="F6" i="1"/>
  <c r="F11" i="1" s="1"/>
  <c r="F18" i="1"/>
  <c r="F19" i="1"/>
  <c r="F31" i="1"/>
  <c r="F32" i="1"/>
  <c r="F42" i="1"/>
  <c r="F51" i="1"/>
  <c r="F54" i="1" s="1"/>
  <c r="F60" i="1"/>
  <c r="F63" i="1" s="1"/>
  <c r="F69" i="1"/>
  <c r="F70" i="1"/>
  <c r="F72" i="1"/>
  <c r="F81" i="1"/>
  <c r="F82" i="1"/>
  <c r="F84" i="1"/>
  <c r="F93" i="1"/>
  <c r="F94" i="1"/>
  <c r="F95" i="1"/>
  <c r="F105" i="1"/>
  <c r="F106" i="1"/>
  <c r="F107" i="1"/>
  <c r="F109" i="1"/>
  <c r="F110" i="1"/>
  <c r="F122" i="1"/>
  <c r="F123" i="1"/>
  <c r="F124" i="1"/>
  <c r="F136" i="1"/>
  <c r="F137" i="1"/>
  <c r="F138" i="1"/>
  <c r="F148" i="1"/>
  <c r="F149" i="1"/>
  <c r="F150" i="1"/>
  <c r="F152" i="1"/>
  <c r="F115" i="1" l="1"/>
  <c r="F87" i="1"/>
  <c r="F35" i="1"/>
  <c r="F730" i="1"/>
  <c r="F712" i="1"/>
  <c r="F700" i="1"/>
  <c r="F690" i="1"/>
  <c r="F678" i="1"/>
  <c r="F668" i="1"/>
  <c r="F656" i="1"/>
  <c r="F646" i="1"/>
  <c r="F634" i="1"/>
  <c r="F624" i="1"/>
  <c r="F612" i="1"/>
  <c r="F601" i="1"/>
  <c r="F589" i="1"/>
  <c r="F577" i="1"/>
  <c r="F565" i="1"/>
  <c r="F553" i="1"/>
  <c r="F541" i="1"/>
  <c r="F517" i="1"/>
  <c r="F495" i="1"/>
  <c r="F423" i="1"/>
  <c r="F398" i="1"/>
  <c r="F372" i="1"/>
  <c r="F349" i="1"/>
  <c r="F327" i="1"/>
  <c r="F315" i="1"/>
  <c r="F303" i="1"/>
  <c r="F278" i="1"/>
  <c r="F264" i="1"/>
  <c r="F250" i="1"/>
  <c r="F218" i="1"/>
  <c r="F200" i="1"/>
  <c r="F179" i="1"/>
  <c r="F142" i="1"/>
  <c r="F24" i="1"/>
  <c r="F155" i="1"/>
  <c r="F129" i="1"/>
  <c r="F99" i="1"/>
  <c r="F75" i="1"/>
  <c r="F506" i="1"/>
  <c r="F383" i="1"/>
  <c r="F360" i="1"/>
  <c r="F338" i="1"/>
  <c r="F291" i="1"/>
  <c r="F235" i="1"/>
  <c r="F190" i="1"/>
  <c r="F45" i="1"/>
</calcChain>
</file>

<file path=xl/sharedStrings.xml><?xml version="1.0" encoding="utf-8"?>
<sst xmlns="http://schemas.openxmlformats.org/spreadsheetml/2006/main" count="823" uniqueCount="234">
  <si>
    <t>問1 お子さんとあなたとの関係は、次のどれにあたりますか。お子さんからみた続柄でお答えください。</t>
  </si>
  <si>
    <t>件数</t>
  </si>
  <si>
    <t>割合</t>
  </si>
  <si>
    <t>（除無回答）</t>
  </si>
  <si>
    <t>母親</t>
  </si>
  <si>
    <t>父親</t>
  </si>
  <si>
    <t>祖父母</t>
  </si>
  <si>
    <t>その他</t>
  </si>
  <si>
    <t>無回答</t>
  </si>
  <si>
    <t>-</t>
  </si>
  <si>
    <t>全体</t>
  </si>
  <si>
    <t>問2 あなたがお住まいの地区を教えてください。</t>
  </si>
  <si>
    <t>横浜地域（横浜市）</t>
  </si>
  <si>
    <t>川崎地域（川崎市）</t>
  </si>
  <si>
    <t>横須賀三浦地域（横須賀市、鎌倉市、逗子市、三浦市、葉山町）</t>
  </si>
  <si>
    <t>県央地域（相模原市、厚木市、大和市、海老名市、座間市、綾瀬市、愛川町、清川村）</t>
  </si>
  <si>
    <t>湘南地域（平塚市、藤沢市、茅ヶ崎市、秦野市、伊勢原市、寒川町、大磯町、二宮町）</t>
  </si>
  <si>
    <t>県西地域（小田原市、南足柄市、中井町、大井町、松田町、山北町、開成町、箱根町、真鶴町、湯河原町）</t>
  </si>
  <si>
    <t>問3_1 ａ）祖母</t>
  </si>
  <si>
    <t>いない</t>
  </si>
  <si>
    <t>１人</t>
  </si>
  <si>
    <t>２人</t>
  </si>
  <si>
    <t>問3_2 ｂ）祖父</t>
  </si>
  <si>
    <t>問3_3 ｃ）母親</t>
  </si>
  <si>
    <t>問3_4 ｄ）父親</t>
  </si>
  <si>
    <t>問3_5 ｅ）姉・兄</t>
  </si>
  <si>
    <t>３人</t>
  </si>
  <si>
    <t>４人以上</t>
  </si>
  <si>
    <t>問3_6 ｆ）妹・弟</t>
  </si>
  <si>
    <t>問3_7 ｇ）その他</t>
  </si>
  <si>
    <t>問3_8 ｈ）合計（あなたや対象のお子さんを含む）</t>
  </si>
  <si>
    <t>４人</t>
  </si>
  <si>
    <t>５人</t>
  </si>
  <si>
    <t>６人</t>
  </si>
  <si>
    <t>７人</t>
  </si>
  <si>
    <t>８人</t>
  </si>
  <si>
    <t>９人</t>
  </si>
  <si>
    <t>10人以上</t>
  </si>
  <si>
    <t>問4_1 母親（数値での回答）</t>
  </si>
  <si>
    <t>20歳代以下</t>
  </si>
  <si>
    <t>30歳代</t>
  </si>
  <si>
    <t>40歳代</t>
  </si>
  <si>
    <t>50歳代</t>
  </si>
  <si>
    <t>60歳代</t>
  </si>
  <si>
    <t>いない、わからない</t>
  </si>
  <si>
    <t>問4_2 父親（数値での回答）</t>
  </si>
  <si>
    <t>問4_3 母親・父親にかわる保護者（数値での回答）</t>
  </si>
  <si>
    <t>問5 お子さんのご家族のうち、現在単身赴任中の方はいらっしゃいますか。（複数回答）</t>
  </si>
  <si>
    <t>お子さんの母親が単身赴任中</t>
  </si>
  <si>
    <t>お子さんの父親が単身赴任中</t>
  </si>
  <si>
    <t>単身赴任中の者はいない</t>
  </si>
  <si>
    <t>問6 「お子さんと同居し、生計を同一にしている親」の婚姻状況を教えてください。</t>
  </si>
  <si>
    <t>結婚している（再婚や事実婚を含む。）</t>
  </si>
  <si>
    <t>離婚</t>
  </si>
  <si>
    <t>死別</t>
  </si>
  <si>
    <t>未婚</t>
  </si>
  <si>
    <t>わからない</t>
  </si>
  <si>
    <t>問7 前問で「２ 離婚」を選んだ場合、離婚相手と子どもの養育費の取り決めをしていますか。また養育費を現在受け取っていますか。</t>
  </si>
  <si>
    <t>取り決めをしており、受け取っている</t>
  </si>
  <si>
    <t>特に取り決めはしていないが、受け取っている</t>
  </si>
  <si>
    <t>取り決めをしているが、受け取っていない</t>
  </si>
  <si>
    <t>取り決めをしておらず、受け取っていない</t>
  </si>
  <si>
    <t>問8 ご家庭ではどれくらい、日本語以外の言語を使用していますか。</t>
  </si>
  <si>
    <t>日本語のみを使用している</t>
  </si>
  <si>
    <t>日本語以外の言語も使用しているが、日本語の方が多い</t>
  </si>
  <si>
    <t>日本語以外の言語を使うことが多い</t>
  </si>
  <si>
    <t>問9_1 a) 母親</t>
  </si>
  <si>
    <t>中学</t>
  </si>
  <si>
    <t>中学、高校</t>
  </si>
  <si>
    <t>中学、高校、専門学校</t>
  </si>
  <si>
    <t>中学、5年制の高等専門学校</t>
  </si>
  <si>
    <t>中学、高校、短期大学</t>
  </si>
  <si>
    <t>中学、高校（または5年制の高等専門学校）、大学</t>
  </si>
  <si>
    <t>中学、高校（または5年制の高等専門学校）、大学、大学院</t>
  </si>
  <si>
    <t>問9_2 b) 父親</t>
  </si>
  <si>
    <t>問10_1 a) 母親</t>
  </si>
  <si>
    <t>正社員・正規職員・会社役員</t>
  </si>
  <si>
    <t>嘱託・契約社員・派遣職員</t>
  </si>
  <si>
    <t>パート・アルバイト・日雇い・非常勤職員</t>
  </si>
  <si>
    <t>自営業（家族従業者、内職、自由業、フリーランスを含む。)</t>
  </si>
  <si>
    <t>働いていない（専業主婦／主夫を含む。）</t>
  </si>
  <si>
    <t>問10_2 b)父親</t>
  </si>
  <si>
    <t>問11_1 a) 母親</t>
  </si>
  <si>
    <t>働きたいが、希望する条件の仕事がないため</t>
  </si>
  <si>
    <t>子育てを優先したいため</t>
  </si>
  <si>
    <t>家族の介護・介助のため</t>
  </si>
  <si>
    <t>自分の病気や障害のため</t>
  </si>
  <si>
    <t>通学しているため</t>
  </si>
  <si>
    <t>その他の理由</t>
  </si>
  <si>
    <t>問11_2 b)父親</t>
  </si>
  <si>
    <t>問12 お子さんが０～２歳の間に通っていた教育・保育施設等で最も主なもの（期間が長いもの）をお答えください。</t>
  </si>
  <si>
    <t>認可保育所・認定こども園</t>
  </si>
  <si>
    <t>その他の教育・保育等の施設</t>
  </si>
  <si>
    <t>親・親族以外の個人</t>
  </si>
  <si>
    <t>もっぱら親・親族が面倒を見ていた</t>
  </si>
  <si>
    <t>問13 お子さんが３～５歳の間に通っていた教育・保育施設等で最も主なもの（期間が長いもの）をお答えください。</t>
  </si>
  <si>
    <t>幼稚園・認可保育所・認定こども園</t>
  </si>
  <si>
    <t>問14_1 a)	テレビ・ゲーム・インターネット等の視聴時間等のルールを決めている</t>
  </si>
  <si>
    <t>あてはまる</t>
  </si>
  <si>
    <t>どちらかといえば、あてはまる</t>
  </si>
  <si>
    <t>どちらかといえば、あてはまらない</t>
  </si>
  <si>
    <t>あてはまらない</t>
  </si>
  <si>
    <t>問14_2 b)お子さんに本や新聞を読むように勧めている</t>
  </si>
  <si>
    <t>問14_3 c)お子さんが小さいころ、絵本の読み聞かせをしていた</t>
  </si>
  <si>
    <t>問14_4 d)お子さんから、勉強や成績のことについて話をしてくれる</t>
  </si>
  <si>
    <t>よく参加している</t>
  </si>
  <si>
    <t>ときどき参加している</t>
  </si>
  <si>
    <t>あまり参加していない</t>
  </si>
  <si>
    <t>まったく参加していない</t>
  </si>
  <si>
    <t>問15_2 b)PTA活動や保護者会、放課後学習支援等のボランティアなどへの参加</t>
  </si>
  <si>
    <t>問16 お子さんは将来、現実的に見てどの学校まで進学すると思いますか。</t>
  </si>
  <si>
    <t>高校</t>
  </si>
  <si>
    <t>専門学校</t>
  </si>
  <si>
    <t>5年制の高等専門学校</t>
  </si>
  <si>
    <t>短期大学</t>
  </si>
  <si>
    <t>大学</t>
  </si>
  <si>
    <t>大学院</t>
  </si>
  <si>
    <t>まだわからない</t>
  </si>
  <si>
    <t>お子さんがそう希望しているから</t>
  </si>
  <si>
    <t>一般的な進路だと思うから</t>
  </si>
  <si>
    <t>お子さんの学力から考えて</t>
  </si>
  <si>
    <t>家庭の経済的な状況から考えて</t>
  </si>
  <si>
    <t>特に理由はない</t>
  </si>
  <si>
    <t>問18 あなたは、現在の暮らしの状況をどのように感じていますか。</t>
  </si>
  <si>
    <t>大変ゆとりがある</t>
  </si>
  <si>
    <t>ゆとりがある</t>
  </si>
  <si>
    <t>ふつう</t>
  </si>
  <si>
    <t>苦しい</t>
  </si>
  <si>
    <t>大変苦しい</t>
  </si>
  <si>
    <t>問19_1 a) 子育てに関する相談（複数回答）</t>
  </si>
  <si>
    <t>家族・親族</t>
  </si>
  <si>
    <t>友人・知人</t>
  </si>
  <si>
    <t>近所の人</t>
  </si>
  <si>
    <t>職場の人</t>
  </si>
  <si>
    <t>民生委員・児童委員</t>
  </si>
  <si>
    <t>相談・支援機関や福祉の人</t>
  </si>
  <si>
    <t>そのことでは人に頼らない</t>
  </si>
  <si>
    <t>問19_2 b) 重要な事柄の相談（複数回答）</t>
  </si>
  <si>
    <t>問19_3 c) いざという時のお金の援助（複数回答）</t>
  </si>
  <si>
    <t>問20 世帯全体のおおよその年間収入（税込）はいくらですか。</t>
  </si>
  <si>
    <t>50万円未満</t>
  </si>
  <si>
    <t>50～100万円未満</t>
  </si>
  <si>
    <t>100～150万円未満</t>
  </si>
  <si>
    <t>150～200万円未満</t>
  </si>
  <si>
    <t>200～250万円未満</t>
  </si>
  <si>
    <t>250～300万円未満</t>
  </si>
  <si>
    <t>300～350万円未満</t>
  </si>
  <si>
    <t>350～400万円未満</t>
  </si>
  <si>
    <t>400～450万円未満</t>
  </si>
  <si>
    <t>450～500万円未満</t>
  </si>
  <si>
    <t>500～600万円未満</t>
  </si>
  <si>
    <t>600～700万円未満</t>
  </si>
  <si>
    <t>700～800万円未満</t>
  </si>
  <si>
    <t>800～900万円未満</t>
  </si>
  <si>
    <t>900～1000万円未満</t>
  </si>
  <si>
    <t>1000万円以上</t>
  </si>
  <si>
    <t>問21 あなたの世帯では、過去１年の間に、お金が足りなくて、家族が必要とする食料が買えないことがありましたか。ただし、嗜好品は含みません。</t>
  </si>
  <si>
    <t>よくあった</t>
  </si>
  <si>
    <t>ときどきあった</t>
  </si>
  <si>
    <t>まれにあった</t>
  </si>
  <si>
    <t>まったくなかった</t>
  </si>
  <si>
    <t>問22 あなたの世帯では、過去１年の間に、お金が足りなくて、家族が必要とする衣服が買えないことがありましたか。ただし、高価な衣服や貴金属・宝飾品は含みません。</t>
  </si>
  <si>
    <t>問23 あなたの世帯では、過去１年の間に、以下の料金について、経済的な理由で未払いになったことがありましたか。（複数回答）</t>
  </si>
  <si>
    <t>電気料金</t>
  </si>
  <si>
    <t>ガス料金</t>
  </si>
  <si>
    <t>水道料金</t>
  </si>
  <si>
    <t>あてはまるものはない</t>
  </si>
  <si>
    <t>問24_1 a)神経過敏に感じた</t>
  </si>
  <si>
    <t>いつも</t>
  </si>
  <si>
    <t>たいてい</t>
  </si>
  <si>
    <t>ときどき</t>
  </si>
  <si>
    <t>少しだけ</t>
  </si>
  <si>
    <t>まったくない</t>
  </si>
  <si>
    <t>問24_2 b)絶望的だと感じた</t>
  </si>
  <si>
    <t>問24_3 c)そわそわ、落ち着かなく感じた</t>
  </si>
  <si>
    <t>問24_4 d)気分が沈み込んで、何が起こっても気が晴れないように感じた</t>
  </si>
  <si>
    <t>問24_5 e)何をするのも面倒だと感じた</t>
  </si>
  <si>
    <t>問24_6 f)自分は価値のない人間だと感じた</t>
  </si>
  <si>
    <t>問25_1 ａ　就学援助</t>
  </si>
  <si>
    <t>現在利用している</t>
  </si>
  <si>
    <t>現在利用していないが、以前利用したことがある</t>
  </si>
  <si>
    <t>利用したことがない</t>
  </si>
  <si>
    <t>制度の対象外（収入等の条件を満たさない）だと思うから</t>
  </si>
  <si>
    <t>利用はできるが、特に利用したいと思わなかったから</t>
  </si>
  <si>
    <t>利用したいが、今までこの支援制度を知らなかったから</t>
  </si>
  <si>
    <t>利用したいが、手続がわからなかったり、利用しにくいから</t>
  </si>
  <si>
    <t>それ以外の理由</t>
  </si>
  <si>
    <t>問25_2 ｂ　生活保護</t>
  </si>
  <si>
    <t>利用したいが、今までこの支援制度を知らなかったから</t>
    <phoneticPr fontId="3"/>
  </si>
  <si>
    <t>問25_3 c　生活困窮者の自立支援相談窓口</t>
  </si>
  <si>
    <t>問25_4 ｄ　児童扶養手当</t>
  </si>
  <si>
    <t>問25_5 ｅ　母子家庭等就業・自立支援センター</t>
  </si>
  <si>
    <t>問26 全体として、あなたは最近の生活に、どのくらい満足していますか。「0」（まったく満足していない）から「10」（十分に満足している）の数字で答えてください。</t>
  </si>
  <si>
    <t>0：まったく満足していない</t>
  </si>
  <si>
    <t>1</t>
  </si>
  <si>
    <t>2</t>
  </si>
  <si>
    <t>3</t>
  </si>
  <si>
    <t>4</t>
  </si>
  <si>
    <t>5</t>
  </si>
  <si>
    <t>6</t>
  </si>
  <si>
    <t>7</t>
  </si>
  <si>
    <t>8</t>
  </si>
  <si>
    <t>9</t>
  </si>
  <si>
    <t>10：十分に満足している</t>
  </si>
  <si>
    <t>問27 あなたやお子さんが困難な状況にあるときに、どのような支援が必要だと思いますか。（複数回答）</t>
  </si>
  <si>
    <t>アルバイトや就職について相談できる窓口</t>
  </si>
  <si>
    <t>子ども食堂や子ども宅食（子どもがいる家に無料で食べ物が届く仕組み）やフードバンク（寄附された食品を必要とする人に届ける活動）など、食に関する支援</t>
  </si>
  <si>
    <t>普段は経験できないようなイベントやスポーツ、遊びなどを、無料で体験できる機会</t>
  </si>
  <si>
    <t>先輩世代の若者たちと様々な活動を体験できる機会</t>
  </si>
  <si>
    <t>健康や性の相談を含めた相談できる人や場所</t>
  </si>
  <si>
    <t>学校での放課後などの居場所の提供（放課後に立ち寄れる場所、校内カフェなど）</t>
  </si>
  <si>
    <t>問17 前問で１～７と答えた場合、その理由は何ですか。（複数回答）</t>
    <phoneticPr fontId="3"/>
  </si>
  <si>
    <t>問3 お子さんと同居し、生計を同一にしているご家族の構成と人数をお答えください。 単身赴任中の方や学業のために世帯を離れているお子さんがいる場合には、ご家族の人数に含めて教えてください。</t>
    <phoneticPr fontId="3"/>
  </si>
  <si>
    <t>問4 お子さんの親の現在の年齢についてお答えください。母親・父親にかわる保護者の方がいる場合には、その方のことについてお答えください。</t>
    <phoneticPr fontId="3"/>
  </si>
  <si>
    <t>問9 お子さんの親（保護者）が卒業・修了した学校をお答えください。</t>
    <phoneticPr fontId="3"/>
  </si>
  <si>
    <t>問10 お子さんの親（保護者）の就労状況について、あてはまるものを回答してください。</t>
    <phoneticPr fontId="3"/>
  </si>
  <si>
    <t>問11 前問で「働いていない」と答えた場合、働いていない最も主な理由を教えてください。</t>
    <phoneticPr fontId="3"/>
  </si>
  <si>
    <t xml:space="preserve">問14 あなたとお子さんの関わり方について、次のようなことにどれくらいあてはまりますか。 </t>
    <phoneticPr fontId="3"/>
  </si>
  <si>
    <t>問15 あなたは、次のようなことをどの程度していますか。</t>
    <phoneticPr fontId="3"/>
  </si>
  <si>
    <t>問15_1 a)体育祭や文化祭などの学校行事への参加</t>
    <phoneticPr fontId="3"/>
  </si>
  <si>
    <t xml:space="preserve">問19 あなたは次に挙げる事柄で頼れる人はいますか。 </t>
    <phoneticPr fontId="3"/>
  </si>
  <si>
    <t>問24 次のa)～f)の質問について、この１か月間のあなたの気持ちはどのようでしたか。</t>
    <phoneticPr fontId="3"/>
  </si>
  <si>
    <t>問25 あなたのご家庭では、以下の支援制度をこれまでに利用したことがありますか。また、「利用したことがない」場合、その理由は何ですか。</t>
    <phoneticPr fontId="3"/>
  </si>
  <si>
    <t>問25_1_1 ａ　就学援助を利用したことがない理由</t>
    <rPh sb="24" eb="26">
      <t>リユウ</t>
    </rPh>
    <phoneticPr fontId="3"/>
  </si>
  <si>
    <t>問25_2_1 ｂ　生活保護を利用したことがない理由</t>
    <phoneticPr fontId="3"/>
  </si>
  <si>
    <t>問25_3_1 c　生活困窮者の自立支援相談窓口を利用したことがない理由</t>
    <phoneticPr fontId="3"/>
  </si>
  <si>
    <t>問25_4_1 ｄ　児童扶養手当を利用したことがない理由</t>
    <phoneticPr fontId="3"/>
  </si>
  <si>
    <t>問25_5_1 ｅ　母子家庭等就業・自立支援センターを利用したことがない理由</t>
    <phoneticPr fontId="3"/>
  </si>
  <si>
    <t>高校や大学・専門学校への進学について相談できる窓口</t>
  </si>
  <si>
    <t>高校や大学・専門学校への進学にかかるお金について相談できる窓口</t>
  </si>
  <si>
    <t>学校や家庭以外での学習支援（無料で勉強を教えてもらえる場所など）</t>
    <rPh sb="11" eb="13">
      <t>シエン</t>
    </rPh>
    <phoneticPr fontId="1"/>
  </si>
  <si>
    <t>学校外で同世代が集まったり遊べる居場所</t>
  </si>
  <si>
    <t>学校にかかるお金の支援（奨学金制度や学校教育にかかる費用の助成・免除）</t>
  </si>
  <si>
    <t>育児、家事支援</t>
    <rPh sb="5" eb="7">
      <t>シエン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</si>
</sst>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n=&quot;#,##0"/>
    <numFmt numFmtId="177" formatCode="0.0"/>
  </numFmts>
  <fonts count="4" x14ac:knownFonts="1">
    <font>
      <sz val="11"/>
      <color theme="1"/>
      <name val="游ゴシック"/>
      <family val="2"/>
      <charset val="128"/>
      <scheme val="minor"/>
    </font>
    <font>
      <sz val="11"/>
      <color theme="1"/>
      <name val="游ゴシック"/>
      <family val="2"/>
      <charset val="128"/>
      <scheme val="minor"/>
    </font>
    <font>
      <sz val="9"/>
      <color theme="1"/>
      <name val="ＭＳ Ｐ明朝"/>
      <family val="1"/>
      <charset val="128"/>
    </font>
    <font>
      <sz val="6"/>
      <name val="游ゴシック"/>
      <family val="2"/>
      <charset val="128"/>
      <scheme val="minor"/>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1">
    <border>
      <left/>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auto="1"/>
      </right>
      <top style="thin">
        <color indexed="64"/>
      </top>
      <bottom/>
      <diagonal/>
    </border>
    <border>
      <left style="thin">
        <color indexed="64"/>
      </left>
      <right/>
      <top/>
      <bottom/>
      <diagonal/>
    </border>
    <border>
      <left style="thin">
        <color auto="1"/>
      </left>
      <right style="thin">
        <color auto="1"/>
      </right>
      <top/>
      <bottom/>
      <diagonal/>
    </border>
    <border>
      <left style="thin">
        <color indexed="64"/>
      </left>
      <right/>
      <top/>
      <bottom style="thin">
        <color indexed="64"/>
      </bottom>
      <diagonal/>
    </border>
    <border>
      <left/>
      <right/>
      <top/>
      <bottom style="thin">
        <color indexed="64"/>
      </bottom>
      <diagonal/>
    </border>
    <border>
      <left style="thin">
        <color auto="1"/>
      </left>
      <right style="thin">
        <color auto="1"/>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8">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pplyAlignment="1">
      <alignment horizontal="center" vertical="center"/>
    </xf>
    <xf numFmtId="0" fontId="2" fillId="0" borderId="4" xfId="0" applyFont="1" applyBorder="1">
      <alignment vertical="center"/>
    </xf>
    <xf numFmtId="0" fontId="2" fillId="0" borderId="5" xfId="0" applyFont="1" applyBorder="1" applyAlignment="1">
      <alignment horizontal="center" vertical="center" wrapText="1"/>
    </xf>
    <xf numFmtId="176" fontId="2" fillId="0" borderId="5" xfId="0" applyNumberFormat="1" applyFont="1" applyBorder="1" applyAlignment="1">
      <alignment horizontal="center" vertical="center" wrapText="1"/>
    </xf>
    <xf numFmtId="0" fontId="2" fillId="0" borderId="1" xfId="0" applyFont="1" applyBorder="1" applyAlignment="1">
      <alignment horizontal="left" vertical="center"/>
    </xf>
    <xf numFmtId="38" fontId="2" fillId="0" borderId="3" xfId="1" applyFont="1" applyBorder="1">
      <alignment vertical="center"/>
    </xf>
    <xf numFmtId="177" fontId="2" fillId="0" borderId="3" xfId="0" applyNumberFormat="1" applyFont="1" applyBorder="1" applyAlignment="1">
      <alignment horizontal="right" vertical="center"/>
    </xf>
    <xf numFmtId="177" fontId="2" fillId="0" borderId="0" xfId="0" applyNumberFormat="1" applyFont="1" applyAlignment="1">
      <alignment horizontal="right" vertical="center"/>
    </xf>
    <xf numFmtId="0" fontId="2" fillId="2" borderId="4" xfId="0" applyFont="1" applyFill="1" applyBorder="1" applyAlignment="1">
      <alignment horizontal="left" vertical="center"/>
    </xf>
    <xf numFmtId="0" fontId="2" fillId="2" borderId="0" xfId="0" applyFont="1" applyFill="1">
      <alignment vertical="center"/>
    </xf>
    <xf numFmtId="38" fontId="2" fillId="2" borderId="5" xfId="1" applyFont="1" applyFill="1" applyBorder="1">
      <alignment vertical="center"/>
    </xf>
    <xf numFmtId="177" fontId="2" fillId="2" borderId="5" xfId="0" applyNumberFormat="1" applyFont="1" applyFill="1" applyBorder="1" applyAlignment="1">
      <alignment horizontal="right" vertical="center"/>
    </xf>
    <xf numFmtId="0" fontId="2" fillId="0" borderId="4" xfId="0" applyFont="1" applyBorder="1" applyAlignment="1">
      <alignment horizontal="left" vertical="center"/>
    </xf>
    <xf numFmtId="38" fontId="2" fillId="0" borderId="5" xfId="1" applyFont="1" applyBorder="1">
      <alignment vertical="center"/>
    </xf>
    <xf numFmtId="177" fontId="2" fillId="0" borderId="5" xfId="0" applyNumberFormat="1" applyFont="1" applyBorder="1" applyAlignment="1">
      <alignment horizontal="right" vertical="center"/>
    </xf>
    <xf numFmtId="0" fontId="2" fillId="0" borderId="6" xfId="0" applyFont="1" applyBorder="1" applyAlignment="1">
      <alignment horizontal="left" vertical="center"/>
    </xf>
    <xf numFmtId="0" fontId="2" fillId="0" borderId="7" xfId="0" applyFont="1" applyBorder="1">
      <alignment vertical="center"/>
    </xf>
    <xf numFmtId="38" fontId="2" fillId="0" borderId="8" xfId="1" applyFont="1" applyBorder="1">
      <alignment vertical="center"/>
    </xf>
    <xf numFmtId="177" fontId="2" fillId="0" borderId="8" xfId="0" applyNumberFormat="1" applyFont="1" applyBorder="1" applyAlignment="1">
      <alignment horizontal="right" vertical="center"/>
    </xf>
    <xf numFmtId="0" fontId="2" fillId="2" borderId="6" xfId="0" applyFont="1" applyFill="1" applyBorder="1" applyAlignment="1">
      <alignment horizontal="left" vertical="center"/>
    </xf>
    <xf numFmtId="0" fontId="2" fillId="2" borderId="7" xfId="0" applyFont="1" applyFill="1" applyBorder="1">
      <alignment vertical="center"/>
    </xf>
    <xf numFmtId="38" fontId="2" fillId="2" borderId="8" xfId="1" applyFont="1" applyFill="1" applyBorder="1">
      <alignment vertical="center"/>
    </xf>
    <xf numFmtId="177" fontId="2" fillId="2" borderId="8" xfId="0" applyNumberFormat="1" applyFont="1" applyFill="1" applyBorder="1" applyAlignment="1">
      <alignment horizontal="right" vertical="center"/>
    </xf>
    <xf numFmtId="38" fontId="2" fillId="0" borderId="3" xfId="1" applyFont="1" applyFill="1" applyBorder="1">
      <alignment vertical="center"/>
    </xf>
    <xf numFmtId="177" fontId="2" fillId="0" borderId="3" xfId="0" applyNumberFormat="1" applyFont="1" applyFill="1" applyBorder="1" applyAlignment="1">
      <alignment horizontal="right" vertical="center"/>
    </xf>
    <xf numFmtId="38" fontId="2" fillId="0" borderId="5" xfId="1" applyFont="1" applyFill="1" applyBorder="1">
      <alignment vertical="center"/>
    </xf>
    <xf numFmtId="177" fontId="2" fillId="0" borderId="5" xfId="0" applyNumberFormat="1" applyFont="1" applyFill="1" applyBorder="1" applyAlignment="1">
      <alignment horizontal="right" vertical="center"/>
    </xf>
    <xf numFmtId="38" fontId="2" fillId="3" borderId="5" xfId="1" applyFont="1" applyFill="1" applyBorder="1">
      <alignment vertical="center"/>
    </xf>
    <xf numFmtId="177" fontId="2" fillId="3" borderId="5" xfId="0" applyNumberFormat="1" applyFont="1" applyFill="1" applyBorder="1" applyAlignment="1">
      <alignment horizontal="right" vertical="center"/>
    </xf>
    <xf numFmtId="38" fontId="2" fillId="3" borderId="8" xfId="1" applyFont="1" applyFill="1" applyBorder="1">
      <alignment vertical="center"/>
    </xf>
    <xf numFmtId="177" fontId="2" fillId="3" borderId="8" xfId="0" applyNumberFormat="1" applyFont="1" applyFill="1" applyBorder="1" applyAlignment="1">
      <alignment horizontal="right" vertical="center"/>
    </xf>
    <xf numFmtId="0" fontId="2" fillId="0" borderId="0" xfId="0" applyFont="1" applyAlignment="1">
      <alignment vertical="center" wrapText="1"/>
    </xf>
    <xf numFmtId="0" fontId="2" fillId="0" borderId="9" xfId="0" applyFont="1" applyBorder="1" applyAlignment="1">
      <alignment horizontal="center" vertical="center"/>
    </xf>
    <xf numFmtId="0" fontId="0" fillId="0" borderId="10" xfId="0"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33258;&#27578;&#26410;&#36930;&#32773;&#35519;&#26619;\&#12304;&#20837;&#21147;&#28168;&#12305;&#24179;&#25104;30&#24180;&#24230;&#12288;&#35386;&#23519;&#21488;&#24115;(&#25514;&#32622;).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y\mhlw\2023&#24180;&#24230;\100829&#27178;&#27996;&#24066;&#33258;&#27578;&#23550;&#31574;&#35336;&#30011;\05_&#21508;&#31278;&#12487;&#12540;&#12479;&#20998;&#26512;\04&#31934;&#31070;&#20445;&#20581;&#31119;&#31049;&#27861;23&#26465;&#36890;&#22577;\&#65288;&#20491;&#20154;&#24773;&#22577;&#21066;&#38500;&#65289;H29&#65374;R4&#12288;&#25514;&#32622;&#12487;&#12540;&#12479;.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sysmente\Desktop\E's%20Works\2016.06.30\22&#26465;&#12289;23&#26465;&#12289;34&#26465;&#31561;&#31227;&#36865;&#21488;&#24115;(&#24179;&#25104;28&#24180;&#24230;&#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診察台帳"/>
      <sheetName val="Sheet1"/>
      <sheetName val="PullDown"/>
    </sheetNames>
    <sheetDataSet>
      <sheetData sheetId="0" refreshError="1"/>
      <sheetData sheetId="1" refreshError="1"/>
      <sheetData sheetId="2">
        <row r="4">
          <cell r="F4" t="str">
            <v>青葉</v>
          </cell>
        </row>
        <row r="5">
          <cell r="F5" t="str">
            <v>旭</v>
          </cell>
          <cell r="I5" t="str">
            <v>青葉</v>
          </cell>
        </row>
        <row r="6">
          <cell r="F6" t="str">
            <v>泉</v>
          </cell>
          <cell r="I6" t="str">
            <v>旭</v>
          </cell>
        </row>
        <row r="7">
          <cell r="F7" t="str">
            <v>磯子</v>
          </cell>
          <cell r="I7" t="str">
            <v>中</v>
          </cell>
        </row>
        <row r="8">
          <cell r="F8" t="str">
            <v>神奈川</v>
          </cell>
          <cell r="I8" t="str">
            <v>泉</v>
          </cell>
        </row>
        <row r="9">
          <cell r="F9" t="str">
            <v>金沢</v>
          </cell>
          <cell r="I9" t="str">
            <v>磯子</v>
          </cell>
        </row>
        <row r="10">
          <cell r="F10" t="str">
            <v>港南</v>
          </cell>
          <cell r="I10" t="str">
            <v>中</v>
          </cell>
        </row>
        <row r="11">
          <cell r="F11" t="str">
            <v>港北</v>
          </cell>
          <cell r="I11" t="str">
            <v>神奈川</v>
          </cell>
        </row>
        <row r="12">
          <cell r="F12" t="str">
            <v>栄</v>
          </cell>
          <cell r="I12" t="str">
            <v>金沢</v>
          </cell>
        </row>
        <row r="13">
          <cell r="F13" t="str">
            <v>瀬谷</v>
          </cell>
          <cell r="I13" t="str">
            <v>港南</v>
          </cell>
        </row>
        <row r="14">
          <cell r="F14" t="str">
            <v>都筑</v>
          </cell>
          <cell r="I14" t="str">
            <v>港北</v>
          </cell>
        </row>
        <row r="15">
          <cell r="F15" t="str">
            <v>鶴見</v>
          </cell>
          <cell r="I15" t="str">
            <v>栄</v>
          </cell>
        </row>
        <row r="16">
          <cell r="F16" t="str">
            <v>戸塚</v>
          </cell>
          <cell r="I16" t="str">
            <v>瀬谷</v>
          </cell>
        </row>
        <row r="17">
          <cell r="F17" t="str">
            <v>中</v>
          </cell>
          <cell r="I17" t="str">
            <v>都筑</v>
          </cell>
        </row>
        <row r="18">
          <cell r="F18" t="str">
            <v>西</v>
          </cell>
          <cell r="I18" t="str">
            <v>鶴見</v>
          </cell>
        </row>
        <row r="19">
          <cell r="F19" t="str">
            <v>保土ケ谷</v>
          </cell>
          <cell r="I19" t="str">
            <v>戸塚</v>
          </cell>
        </row>
        <row r="20">
          <cell r="F20" t="str">
            <v>緑</v>
          </cell>
          <cell r="I20" t="str">
            <v>保土ケ谷</v>
          </cell>
        </row>
        <row r="21">
          <cell r="F21" t="str">
            <v>南</v>
          </cell>
          <cell r="I21" t="str">
            <v>西</v>
          </cell>
        </row>
        <row r="22">
          <cell r="F22" t="str">
            <v>不詳</v>
          </cell>
          <cell r="I22" t="str">
            <v>緑</v>
          </cell>
        </row>
        <row r="23">
          <cell r="F23" t="str">
            <v>不定</v>
          </cell>
          <cell r="I23" t="str">
            <v>中</v>
          </cell>
        </row>
        <row r="24">
          <cell r="F24" t="str">
            <v>未定</v>
          </cell>
          <cell r="I24" t="str">
            <v>南</v>
          </cell>
        </row>
        <row r="25">
          <cell r="I25" t="str">
            <v>中</v>
          </cell>
        </row>
        <row r="27">
          <cell r="I27" t="str">
            <v>鎌倉市</v>
          </cell>
        </row>
        <row r="28">
          <cell r="I28" t="str">
            <v>鎌倉市</v>
          </cell>
        </row>
        <row r="29">
          <cell r="I29" t="str">
            <v>藤沢市</v>
          </cell>
        </row>
        <row r="30">
          <cell r="I30" t="str">
            <v>藤沢市</v>
          </cell>
        </row>
        <row r="31">
          <cell r="I31" t="str">
            <v>茅ケ崎市</v>
          </cell>
        </row>
        <row r="32">
          <cell r="I32" t="str">
            <v>大和市</v>
          </cell>
        </row>
        <row r="33">
          <cell r="I33" t="str">
            <v>海老名市</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診察台帳"/>
      <sheetName val="PullDown"/>
    </sheetNames>
    <sheetDataSet>
      <sheetData sheetId="0"/>
      <sheetData sheetId="1">
        <row r="4">
          <cell r="B4">
            <v>22</v>
          </cell>
          <cell r="D4" t="str">
            <v>男</v>
          </cell>
          <cell r="H4" t="str">
            <v>青葉</v>
          </cell>
          <cell r="K4" t="str">
            <v>横浜地方検察庁</v>
          </cell>
          <cell r="T4" t="str">
            <v>診断名なし</v>
          </cell>
          <cell r="V4" t="str">
            <v>①</v>
          </cell>
        </row>
        <row r="5">
          <cell r="B5">
            <v>23</v>
          </cell>
          <cell r="D5" t="str">
            <v>女</v>
          </cell>
          <cell r="H5" t="str">
            <v>旭</v>
          </cell>
          <cell r="K5" t="str">
            <v>横浜区検察庁</v>
          </cell>
          <cell r="O5" t="str">
            <v>川崎市立川崎病院</v>
          </cell>
          <cell r="T5" t="str">
            <v>てんかん</v>
          </cell>
          <cell r="V5" t="str">
            <v>②</v>
          </cell>
        </row>
        <row r="6">
          <cell r="B6">
            <v>24</v>
          </cell>
          <cell r="H6" t="str">
            <v>伊勢佐木</v>
          </cell>
          <cell r="K6" t="str">
            <v>神奈川区検察庁</v>
          </cell>
          <cell r="O6" t="str">
            <v>北里大学東病院</v>
          </cell>
          <cell r="T6" t="str">
            <v>糖尿病</v>
          </cell>
          <cell r="V6" t="str">
            <v>③</v>
          </cell>
        </row>
        <row r="7">
          <cell r="B7">
            <v>25</v>
          </cell>
          <cell r="H7" t="str">
            <v>泉</v>
          </cell>
          <cell r="K7" t="str">
            <v>保土ケ谷区検察庁</v>
          </cell>
          <cell r="O7" t="str">
            <v>神奈川県立精神医療センター</v>
          </cell>
          <cell r="T7" t="str">
            <v>慢性腎不全</v>
          </cell>
          <cell r="V7" t="str">
            <v>④</v>
          </cell>
        </row>
        <row r="8">
          <cell r="B8">
            <v>26</v>
          </cell>
          <cell r="D8" t="str">
            <v>継続中</v>
          </cell>
          <cell r="H8" t="str">
            <v>磯子</v>
          </cell>
          <cell r="K8" t="str">
            <v>横須賀地方検察庁</v>
          </cell>
          <cell r="O8" t="str">
            <v>済生会横浜市東部病院</v>
          </cell>
          <cell r="T8" t="str">
            <v>PTSD</v>
          </cell>
          <cell r="V8" t="str">
            <v>⑤</v>
          </cell>
        </row>
        <row r="9">
          <cell r="B9" t="str">
            <v>26の2</v>
          </cell>
          <cell r="D9" t="str">
            <v>中断</v>
          </cell>
          <cell r="H9" t="str">
            <v>加賀町</v>
          </cell>
          <cell r="K9" t="str">
            <v>横浜刑務所</v>
          </cell>
          <cell r="O9" t="str">
            <v>昭和大学横浜市北部病院</v>
          </cell>
          <cell r="T9" t="str">
            <v>統合失調症</v>
          </cell>
          <cell r="V9" t="str">
            <v>⑥</v>
          </cell>
        </row>
        <row r="10">
          <cell r="B10" t="str">
            <v>26の3</v>
          </cell>
          <cell r="D10" t="str">
            <v>不明</v>
          </cell>
          <cell r="H10" t="str">
            <v>神奈川</v>
          </cell>
          <cell r="K10" t="str">
            <v>横浜少年鑑別所</v>
          </cell>
          <cell r="O10" t="str">
            <v>横浜市立大学附属市民総合医療センター</v>
          </cell>
          <cell r="T10" t="str">
            <v>アスペルガー障害</v>
          </cell>
          <cell r="V10" t="str">
            <v>⑦</v>
          </cell>
        </row>
        <row r="11">
          <cell r="B11" t="str">
            <v>27-2</v>
          </cell>
          <cell r="D11" t="str">
            <v>なし</v>
          </cell>
          <cell r="H11" t="str">
            <v>金沢</v>
          </cell>
          <cell r="K11" t="str">
            <v>札幌刑務所</v>
          </cell>
          <cell r="O11" t="str">
            <v>横浜市立みなと赤十字病院</v>
          </cell>
          <cell r="T11" t="str">
            <v>アスペルガー症候群</v>
          </cell>
          <cell r="V11" t="str">
            <v>⑧</v>
          </cell>
        </row>
        <row r="12">
          <cell r="B12" t="str">
            <v>34</v>
          </cell>
          <cell r="H12" t="str">
            <v>港南</v>
          </cell>
          <cell r="K12" t="str">
            <v>札幌刑務支所</v>
          </cell>
          <cell r="O12" t="str">
            <v>◆ １ブロック ◆</v>
          </cell>
          <cell r="T12" t="str">
            <v>アルコール急性中毒</v>
          </cell>
        </row>
        <row r="13">
          <cell r="H13" t="str">
            <v>港北</v>
          </cell>
          <cell r="K13" t="str">
            <v>旭川刑務所</v>
          </cell>
          <cell r="O13" t="str">
            <v>生田病院</v>
          </cell>
          <cell r="T13" t="str">
            <v>アルコール性精神症</v>
          </cell>
        </row>
        <row r="14">
          <cell r="H14" t="str">
            <v>栄</v>
          </cell>
          <cell r="K14" t="str">
            <v>帯広刑務所</v>
          </cell>
          <cell r="O14" t="str">
            <v>栗田病院</v>
          </cell>
          <cell r="T14" t="str">
            <v>アルコール性精神病</v>
          </cell>
        </row>
        <row r="15">
          <cell r="B15" t="str">
            <v>本診察</v>
          </cell>
          <cell r="H15" t="str">
            <v>瀬谷</v>
          </cell>
          <cell r="K15" t="str">
            <v>釧路刑務支所</v>
          </cell>
          <cell r="O15" t="str">
            <v>武田病院</v>
          </cell>
          <cell r="T15" t="str">
            <v>アルコール性精神障害</v>
          </cell>
        </row>
        <row r="16">
          <cell r="B16" t="str">
            <v>緊急診察</v>
          </cell>
          <cell r="H16" t="str">
            <v>都筑</v>
          </cell>
          <cell r="K16" t="str">
            <v>網走刑務所</v>
          </cell>
          <cell r="O16" t="str">
            <v>東横惠愛病院</v>
          </cell>
          <cell r="T16" t="str">
            <v>アルコール性精神病性障害</v>
          </cell>
        </row>
        <row r="17">
          <cell r="B17" t="str">
            <v>不実施</v>
          </cell>
          <cell r="H17" t="str">
            <v>鶴見</v>
          </cell>
          <cell r="K17" t="str">
            <v>月形刑務所</v>
          </cell>
          <cell r="O17" t="str">
            <v>ハートフル川崎病院</v>
          </cell>
          <cell r="R17" t="str">
            <v>措置</v>
          </cell>
          <cell r="T17" t="str">
            <v>アルコール性中毒</v>
          </cell>
        </row>
        <row r="18">
          <cell r="B18" t="str">
            <v>取下げ</v>
          </cell>
          <cell r="H18" t="str">
            <v>戸塚</v>
          </cell>
          <cell r="K18" t="str">
            <v>青森刑務所</v>
          </cell>
          <cell r="O18" t="str">
            <v>◆ 2ブロック ◆</v>
          </cell>
          <cell r="R18" t="str">
            <v>緊急措置</v>
          </cell>
          <cell r="T18" t="str">
            <v>アルコール性遅発性精神障害</v>
          </cell>
        </row>
        <row r="19">
          <cell r="B19" t="str">
            <v>再診察</v>
          </cell>
          <cell r="H19" t="str">
            <v>保土ケ谷</v>
          </cell>
          <cell r="K19" t="str">
            <v>宮城刑務所</v>
          </cell>
          <cell r="O19" t="str">
            <v>あさひの丘病院</v>
          </cell>
          <cell r="R19" t="str">
            <v>医療保護</v>
          </cell>
          <cell r="T19" t="str">
            <v>アルコール性認知症</v>
          </cell>
        </row>
        <row r="20">
          <cell r="H20" t="str">
            <v>戸部</v>
          </cell>
          <cell r="K20" t="str">
            <v>秋田刑務所</v>
          </cell>
          <cell r="O20" t="str">
            <v>神奈川病院</v>
          </cell>
          <cell r="R20" t="str">
            <v>任意</v>
          </cell>
          <cell r="T20" t="str">
            <v>アルコール依存症</v>
          </cell>
        </row>
        <row r="21">
          <cell r="H21" t="str">
            <v>緑</v>
          </cell>
          <cell r="K21" t="str">
            <v>山形刑務所</v>
          </cell>
          <cell r="O21" t="str">
            <v>国立病院機構久里浜医療センター</v>
          </cell>
          <cell r="R21" t="str">
            <v>入院外</v>
          </cell>
          <cell r="T21" t="str">
            <v>アルコール依存症酩酊</v>
          </cell>
        </row>
        <row r="22">
          <cell r="B22" t="str">
            <v>平日</v>
          </cell>
          <cell r="H22" t="str">
            <v>山手</v>
          </cell>
          <cell r="K22" t="str">
            <v>福島刑務所</v>
          </cell>
          <cell r="O22" t="str">
            <v>港北病院</v>
          </cell>
          <cell r="R22" t="str">
            <v>医療不要</v>
          </cell>
          <cell r="T22" t="str">
            <v>アルコール依存性精神障害</v>
          </cell>
        </row>
        <row r="23">
          <cell r="B23" t="str">
            <v>夜間</v>
          </cell>
          <cell r="H23" t="str">
            <v>南</v>
          </cell>
          <cell r="K23" t="str">
            <v>福島刑務支所</v>
          </cell>
          <cell r="O23" t="str">
            <v>紫雲会横浜病院</v>
          </cell>
          <cell r="T23" t="str">
            <v>アルコール幻覚症</v>
          </cell>
        </row>
        <row r="24">
          <cell r="B24" t="str">
            <v>休日</v>
          </cell>
          <cell r="H24" t="str">
            <v>横浜水上</v>
          </cell>
          <cell r="K24" t="str">
            <v>水戸刑務所</v>
          </cell>
          <cell r="O24" t="str">
            <v>湘南病院</v>
          </cell>
          <cell r="T24" t="str">
            <v>アルコール健忘症</v>
          </cell>
        </row>
        <row r="25">
          <cell r="B25" t="str">
            <v>深夜</v>
          </cell>
          <cell r="K25" t="str">
            <v>栃木刑務所</v>
          </cell>
          <cell r="O25" t="str">
            <v>鶴見西井病院</v>
          </cell>
          <cell r="T25" t="str">
            <v>アルコール性健忘症症候群</v>
          </cell>
        </row>
        <row r="26">
          <cell r="K26" t="str">
            <v>黒羽刑務所</v>
          </cell>
          <cell r="O26" t="str">
            <v>常盤台病院</v>
          </cell>
          <cell r="R26" t="str">
            <v>自傷</v>
          </cell>
          <cell r="T26" t="str">
            <v>アルコール性コルサコフ症候群の疑い</v>
          </cell>
        </row>
        <row r="27">
          <cell r="K27" t="str">
            <v>喜連川社会復帰促進センター</v>
          </cell>
          <cell r="O27" t="str">
            <v>日向台病院</v>
          </cell>
          <cell r="R27" t="str">
            <v>他害</v>
          </cell>
          <cell r="T27" t="str">
            <v>アルコール使用による精神及び行動の障害</v>
          </cell>
        </row>
        <row r="28">
          <cell r="K28" t="str">
            <v>前橋刑務所</v>
          </cell>
          <cell r="O28" t="str">
            <v>日野病院</v>
          </cell>
          <cell r="R28" t="str">
            <v>自傷・他害</v>
          </cell>
          <cell r="T28" t="str">
            <v>アルコールによる精神病性障害</v>
          </cell>
        </row>
        <row r="29">
          <cell r="K29" t="str">
            <v>千葉刑務所</v>
          </cell>
          <cell r="O29" t="str">
            <v>福井記念病院</v>
          </cell>
          <cell r="T29" t="str">
            <v>アルコール酩酊症</v>
          </cell>
        </row>
        <row r="30">
          <cell r="K30" t="str">
            <v>市原刑務所</v>
          </cell>
          <cell r="O30" t="str">
            <v>横浜相原病院</v>
          </cell>
          <cell r="T30" t="str">
            <v>アルコール薬物乱用</v>
          </cell>
        </row>
        <row r="31">
          <cell r="K31" t="str">
            <v>八王子医療刑務所</v>
          </cell>
          <cell r="O31" t="str">
            <v>横浜丘の上病院</v>
          </cell>
          <cell r="T31" t="str">
            <v>アルコール乱用</v>
          </cell>
        </row>
        <row r="32">
          <cell r="K32" t="str">
            <v>府中刑務所</v>
          </cell>
          <cell r="O32" t="str">
            <v>横浜舞岡病院</v>
          </cell>
          <cell r="T32" t="str">
            <v>アルコール離脱症候群</v>
          </cell>
        </row>
        <row r="33">
          <cell r="K33" t="str">
            <v>横浜刑務所</v>
          </cell>
          <cell r="O33" t="str">
            <v>◆ ３ブロック ◆</v>
          </cell>
          <cell r="T33" t="str">
            <v>アルコール離脱せん妄</v>
          </cell>
        </row>
        <row r="34">
          <cell r="K34" t="str">
            <v>横須賀刑務支所</v>
          </cell>
          <cell r="O34" t="str">
            <v>愛光病院</v>
          </cell>
          <cell r="T34" t="str">
            <v>アルツハイマー型認知症</v>
          </cell>
        </row>
        <row r="35">
          <cell r="K35" t="str">
            <v>新潟刑務所</v>
          </cell>
          <cell r="O35" t="str">
            <v>相州病院</v>
          </cell>
          <cell r="T35" t="str">
            <v>アルツハイマー病</v>
          </cell>
        </row>
        <row r="36">
          <cell r="K36" t="str">
            <v>甲府刑務所</v>
          </cell>
          <cell r="O36" t="str">
            <v>大和病院</v>
          </cell>
          <cell r="T36" t="str">
            <v>意識障害</v>
          </cell>
        </row>
        <row r="37">
          <cell r="K37" t="str">
            <v>長野刑務所</v>
          </cell>
          <cell r="O37" t="str">
            <v>相模病院</v>
          </cell>
          <cell r="T37" t="str">
            <v>一過性精神病</v>
          </cell>
        </row>
        <row r="38">
          <cell r="K38" t="str">
            <v>静岡刑務所</v>
          </cell>
          <cell r="O38" t="str">
            <v>藤沢病院</v>
          </cell>
          <cell r="T38" t="str">
            <v>飲酒による精神及び行動の障害・せん妄を伴う離脱状態</v>
          </cell>
        </row>
        <row r="39">
          <cell r="K39" t="str">
            <v>富山刑務所</v>
          </cell>
          <cell r="O39" t="str">
            <v>相模ヶ丘病院</v>
          </cell>
          <cell r="T39" t="str">
            <v>うつ状態</v>
          </cell>
        </row>
        <row r="40">
          <cell r="K40" t="str">
            <v>金沢刑務所</v>
          </cell>
          <cell r="O40" t="str">
            <v>清川遠寿病院</v>
          </cell>
          <cell r="T40" t="str">
            <v>うつ病</v>
          </cell>
        </row>
        <row r="41">
          <cell r="K41" t="str">
            <v>福井刑務所</v>
          </cell>
          <cell r="O41" t="str">
            <v>湘南東部総合病院</v>
          </cell>
          <cell r="T41" t="str">
            <v>うつ病エピソード</v>
          </cell>
        </row>
        <row r="42">
          <cell r="K42" t="str">
            <v>岐阜刑務所</v>
          </cell>
          <cell r="O42" t="str">
            <v>けやきの森病院</v>
          </cell>
          <cell r="T42" t="str">
            <v>うつ病気分障害エピソード</v>
          </cell>
        </row>
        <row r="43">
          <cell r="K43" t="str">
            <v>笠松刑務所</v>
          </cell>
          <cell r="O43" t="str">
            <v>相模台病院</v>
          </cell>
          <cell r="T43" t="str">
            <v>外傷性ストレス障害</v>
          </cell>
        </row>
        <row r="44">
          <cell r="K44" t="str">
            <v>岡崎医療刑務所</v>
          </cell>
          <cell r="O44" t="str">
            <v>◆ ４ブロック ◆</v>
          </cell>
          <cell r="T44" t="str">
            <v>回避性人格障害</v>
          </cell>
        </row>
        <row r="45">
          <cell r="K45" t="str">
            <v>名古屋刑務所</v>
          </cell>
          <cell r="O45" t="str">
            <v>国府津病院</v>
          </cell>
          <cell r="T45" t="str">
            <v>解離性健忘</v>
          </cell>
        </row>
        <row r="46">
          <cell r="K46" t="str">
            <v>豊橋刑務支所</v>
          </cell>
          <cell r="O46" t="str">
            <v>曽我病院</v>
          </cell>
          <cell r="T46" t="str">
            <v>解離性障害</v>
          </cell>
        </row>
        <row r="47">
          <cell r="K47" t="str">
            <v>三重刑務所</v>
          </cell>
          <cell r="O47" t="str">
            <v>丹沢病院</v>
          </cell>
          <cell r="T47" t="str">
            <v>解離性人格障害</v>
          </cell>
        </row>
        <row r="48">
          <cell r="K48" t="str">
            <v>滋賀刑務所</v>
          </cell>
          <cell r="O48" t="str">
            <v>秦野病院</v>
          </cell>
          <cell r="T48" t="str">
            <v>覚せい剤依存症</v>
          </cell>
        </row>
        <row r="49">
          <cell r="K49" t="str">
            <v>京都刑務所</v>
          </cell>
          <cell r="O49" t="str">
            <v>秦野厚生病院</v>
          </cell>
          <cell r="T49" t="str">
            <v>覚せい剤後遺症</v>
          </cell>
        </row>
        <row r="50">
          <cell r="K50" t="str">
            <v>大阪刑務所</v>
          </cell>
          <cell r="O50" t="str">
            <v>平塚病院</v>
          </cell>
          <cell r="T50" t="str">
            <v>覚せい剤後遺精神病</v>
          </cell>
        </row>
        <row r="51">
          <cell r="K51" t="str">
            <v>大阪医療刑務所</v>
          </cell>
          <cell r="O51" t="str">
            <v>富士見台病院</v>
          </cell>
          <cell r="T51" t="str">
            <v>覚せい剤残遺性障害</v>
          </cell>
        </row>
        <row r="52">
          <cell r="K52" t="str">
            <v>神戸刑務所</v>
          </cell>
          <cell r="O52" t="str">
            <v>みくるべ病院</v>
          </cell>
          <cell r="T52" t="str">
            <v>覚せい剤精神病</v>
          </cell>
        </row>
        <row r="53">
          <cell r="K53" t="str">
            <v>加古川刑務所</v>
          </cell>
          <cell r="O53" t="str">
            <v>◆ その他 ◆</v>
          </cell>
          <cell r="T53" t="str">
            <v>覚せい剤精神障害</v>
          </cell>
        </row>
        <row r="54">
          <cell r="K54" t="str">
            <v>播磨社会復帰促進センター</v>
          </cell>
          <cell r="O54" t="str">
            <v>厚木佐藤病院</v>
          </cell>
          <cell r="T54" t="str">
            <v>覚せい剤使用による精神障害</v>
          </cell>
        </row>
        <row r="55">
          <cell r="K55" t="str">
            <v>和歌山刑務所</v>
          </cell>
          <cell r="O55" t="str">
            <v>江田記念病院</v>
          </cell>
          <cell r="T55" t="str">
            <v>覚せい剤使用による遅発性精神障害</v>
          </cell>
        </row>
        <row r="56">
          <cell r="K56" t="str">
            <v>鳥取刑務所</v>
          </cell>
          <cell r="O56" t="str">
            <v>川崎田園都市病院</v>
          </cell>
          <cell r="T56" t="str">
            <v>覚せい剤使用による精神病性障害</v>
          </cell>
        </row>
        <row r="57">
          <cell r="K57" t="str">
            <v>松江刑務所</v>
          </cell>
          <cell r="O57" t="str">
            <v>北小田原病院</v>
          </cell>
          <cell r="T57" t="str">
            <v>覚せい剤精神病性障害</v>
          </cell>
        </row>
        <row r="58">
          <cell r="K58" t="str">
            <v>島根あさひ社会復帰促進センター</v>
          </cell>
          <cell r="O58" t="str">
            <v>元気会横浜病院</v>
          </cell>
          <cell r="T58" t="str">
            <v>覚せい剤誘発性精神病性障害</v>
          </cell>
        </row>
        <row r="59">
          <cell r="K59" t="str">
            <v>岡山刑務所</v>
          </cell>
          <cell r="O59" t="str">
            <v>相模湖病院</v>
          </cell>
          <cell r="T59" t="str">
            <v>家庭限局性行為障害</v>
          </cell>
        </row>
        <row r="60">
          <cell r="K60" t="str">
            <v>広島刑務所</v>
          </cell>
          <cell r="O60" t="str">
            <v>相模原南病院</v>
          </cell>
          <cell r="T60" t="str">
            <v>感情障害</v>
          </cell>
        </row>
        <row r="61">
          <cell r="K61" t="str">
            <v>尾道刑務支所</v>
          </cell>
          <cell r="O61" t="str">
            <v>相模原友愛温泉病院</v>
          </cell>
          <cell r="T61" t="str">
            <v>間歇性爆発障害</v>
          </cell>
        </row>
        <row r="62">
          <cell r="K62" t="str">
            <v>山口刑務所</v>
          </cell>
          <cell r="O62" t="str">
            <v>十愛病院</v>
          </cell>
          <cell r="T62" t="str">
            <v>危険ドラッグ依存症の疑い</v>
          </cell>
        </row>
        <row r="63">
          <cell r="K63" t="str">
            <v>岩国刑務所</v>
          </cell>
          <cell r="O63" t="str">
            <v>湘南敬愛病院</v>
          </cell>
          <cell r="T63" t="str">
            <v>危険ドラッグ使用による精神及び行動の障害</v>
          </cell>
        </row>
        <row r="64">
          <cell r="K64" t="str">
            <v>美祢社会復帰促進センター</v>
          </cell>
          <cell r="O64" t="str">
            <v>湘南さくら病院</v>
          </cell>
          <cell r="T64" t="str">
            <v>危険ドラッグ使用による中毒性精神病</v>
          </cell>
        </row>
        <row r="65">
          <cell r="K65" t="str">
            <v>徳島刑務所</v>
          </cell>
          <cell r="O65" t="str">
            <v>聖マリアンナ医科大学病院</v>
          </cell>
          <cell r="T65" t="str">
            <v>器質性感情障害</v>
          </cell>
        </row>
        <row r="66">
          <cell r="K66" t="str">
            <v>高松刑務所</v>
          </cell>
          <cell r="O66" t="str">
            <v>聖明病院</v>
          </cell>
          <cell r="T66" t="str">
            <v>器質性緊張性障害</v>
          </cell>
        </row>
        <row r="67">
          <cell r="K67" t="str">
            <v>松山刑務所</v>
          </cell>
          <cell r="O67" t="str">
            <v>せりがや病院</v>
          </cell>
          <cell r="T67" t="str">
            <v>器質性緊張病性障害</v>
          </cell>
        </row>
        <row r="68">
          <cell r="K68" t="str">
            <v>西条刑務支所</v>
          </cell>
          <cell r="O68" t="str">
            <v>東海大学医学部附属病院</v>
          </cell>
          <cell r="T68" t="str">
            <v>器質性混合性感情障害</v>
          </cell>
        </row>
        <row r="69">
          <cell r="K69" t="str">
            <v>高知刑務所</v>
          </cell>
          <cell r="O69" t="str">
            <v>日吉病院</v>
          </cell>
          <cell r="T69" t="str">
            <v>器質性幻覚症</v>
          </cell>
        </row>
        <row r="70">
          <cell r="K70" t="str">
            <v>北九州医療刑務所</v>
          </cell>
          <cell r="O70" t="str">
            <v>ふじの温泉病院</v>
          </cell>
          <cell r="T70" t="str">
            <v>器質性人格障害</v>
          </cell>
        </row>
        <row r="71">
          <cell r="K71" t="str">
            <v>福岡刑務所</v>
          </cell>
          <cell r="O71" t="str">
            <v>ほうゆう病院</v>
          </cell>
          <cell r="T71" t="str">
            <v>器質性人格障害の疑い</v>
          </cell>
        </row>
        <row r="72">
          <cell r="K72" t="str">
            <v>麓刑務所</v>
          </cell>
          <cell r="O72" t="str">
            <v>保土ヶ谷病院</v>
          </cell>
          <cell r="T72" t="str">
            <v>器質性精神症</v>
          </cell>
        </row>
        <row r="73">
          <cell r="K73" t="str">
            <v>佐世保刑務所</v>
          </cell>
          <cell r="O73" t="str">
            <v>メンタルホスピタルかまくら山</v>
          </cell>
          <cell r="T73" t="str">
            <v>器質性精神病</v>
          </cell>
        </row>
        <row r="74">
          <cell r="K74" t="str">
            <v>長崎刑務所</v>
          </cell>
          <cell r="O74" t="str">
            <v>横浜市立大学附属病院</v>
          </cell>
          <cell r="T74" t="str">
            <v>器質性精神障害</v>
          </cell>
        </row>
        <row r="75">
          <cell r="K75" t="str">
            <v>熊本刑務所</v>
          </cell>
          <cell r="O75" t="str">
            <v>ワシン坂病院</v>
          </cell>
          <cell r="T75" t="str">
            <v>器質性てんかん性気分障害</v>
          </cell>
        </row>
        <row r="76">
          <cell r="K76" t="str">
            <v>大分刑務所</v>
          </cell>
          <cell r="T76" t="str">
            <v>器質性妄想性障害</v>
          </cell>
        </row>
        <row r="77">
          <cell r="K77" t="str">
            <v>宮崎刑務所</v>
          </cell>
          <cell r="T77" t="str">
            <v>揮発性溶剤使用による精神及び行動の障害</v>
          </cell>
        </row>
        <row r="78">
          <cell r="K78" t="str">
            <v>鹿児島刑務所</v>
          </cell>
          <cell r="T78" t="str">
            <v>揮発性溶剤使用による精神病性障害</v>
          </cell>
        </row>
        <row r="79">
          <cell r="K79" t="str">
            <v>沖縄刑務所</v>
          </cell>
          <cell r="T79" t="str">
            <v>気分障害</v>
          </cell>
        </row>
        <row r="80">
          <cell r="K80" t="str">
            <v>八重山刑務支所</v>
          </cell>
          <cell r="T80" t="str">
            <v>気分循環症</v>
          </cell>
        </row>
        <row r="81">
          <cell r="K81" t="str">
            <v>函館少年刑務所</v>
          </cell>
          <cell r="T81" t="str">
            <v>気分変調症</v>
          </cell>
        </row>
        <row r="82">
          <cell r="K82" t="str">
            <v>盛岡少年刑務所</v>
          </cell>
          <cell r="T82" t="str">
            <v>ギヤンブル依存症</v>
          </cell>
        </row>
        <row r="83">
          <cell r="K83" t="str">
            <v>川越少年刑務所</v>
          </cell>
          <cell r="T83" t="str">
            <v>急性アルコール中毒</v>
          </cell>
        </row>
        <row r="84">
          <cell r="K84" t="str">
            <v>松本少年刑務所</v>
          </cell>
          <cell r="T84" t="str">
            <v>急性一過性精神症</v>
          </cell>
        </row>
        <row r="85">
          <cell r="K85" t="str">
            <v>姫路少年刑務所</v>
          </cell>
          <cell r="T85" t="str">
            <v>急性一過性精神病</v>
          </cell>
        </row>
        <row r="86">
          <cell r="K86" t="str">
            <v>奈良少年刑務所</v>
          </cell>
          <cell r="T86" t="str">
            <v>急性一過性精神障害</v>
          </cell>
        </row>
        <row r="87">
          <cell r="K87" t="str">
            <v>佐賀少年刑務所</v>
          </cell>
          <cell r="T87" t="str">
            <v>急性一過性精神病性障害</v>
          </cell>
        </row>
        <row r="88">
          <cell r="K88" t="str">
            <v>刑務所</v>
          </cell>
          <cell r="T88" t="str">
            <v>急性錯乱状態</v>
          </cell>
        </row>
        <row r="89">
          <cell r="T89" t="str">
            <v>急性錯乱アルコールによる健忘症</v>
          </cell>
        </row>
        <row r="90">
          <cell r="T90" t="str">
            <v>急性ストレス障害</v>
          </cell>
        </row>
        <row r="91">
          <cell r="T91" t="str">
            <v>急性ストレス反応</v>
          </cell>
        </row>
        <row r="92">
          <cell r="T92" t="str">
            <v>急性精神病</v>
          </cell>
        </row>
        <row r="93">
          <cell r="T93" t="str">
            <v>急性精神病性障害</v>
          </cell>
        </row>
        <row r="94">
          <cell r="T94" t="str">
            <v>急性多形性精神病性障害</v>
          </cell>
        </row>
        <row r="95">
          <cell r="T95" t="str">
            <v>急性統合失調症様精神病性障害</v>
          </cell>
        </row>
        <row r="96">
          <cell r="T96" t="str">
            <v>急性薬物中毒</v>
          </cell>
        </row>
        <row r="97">
          <cell r="T97" t="str">
            <v>境界性人格障害</v>
          </cell>
        </row>
        <row r="98">
          <cell r="T98" t="str">
            <v>境界性パーソナリティ障害</v>
          </cell>
        </row>
        <row r="99">
          <cell r="T99" t="str">
            <v>強迫性障害</v>
          </cell>
        </row>
        <row r="100">
          <cell r="T100" t="str">
            <v>軽度精神遅滞</v>
          </cell>
        </row>
        <row r="101">
          <cell r="T101" t="str">
            <v>軽度精神発達遅滞</v>
          </cell>
        </row>
        <row r="102">
          <cell r="T102" t="str">
            <v>軽度知的障害</v>
          </cell>
        </row>
        <row r="103">
          <cell r="T103" t="str">
            <v>激越うつ病</v>
          </cell>
        </row>
        <row r="104">
          <cell r="T104" t="str">
            <v>血管性認知症</v>
          </cell>
        </row>
        <row r="105">
          <cell r="T105" t="str">
            <v>幻覚妄想状態</v>
          </cell>
        </row>
        <row r="106">
          <cell r="T106" t="str">
            <v>幻覚剤による精神症状</v>
          </cell>
        </row>
        <row r="107">
          <cell r="T107" t="str">
            <v>幻覚剤による精神障害</v>
          </cell>
        </row>
        <row r="108">
          <cell r="T108" t="str">
            <v>幻覚剤使用による精神性障害</v>
          </cell>
        </row>
        <row r="109">
          <cell r="T109" t="str">
            <v>幻聴症</v>
          </cell>
        </row>
        <row r="110">
          <cell r="T110" t="str">
            <v>健忘症</v>
          </cell>
        </row>
        <row r="111">
          <cell r="T111" t="str">
            <v>健忘症候群</v>
          </cell>
        </row>
        <row r="112">
          <cell r="T112" t="str">
            <v>向精神薬乱用</v>
          </cell>
        </row>
        <row r="113">
          <cell r="T113" t="str">
            <v>行為障害</v>
          </cell>
        </row>
        <row r="114">
          <cell r="T114" t="str">
            <v>行動障害</v>
          </cell>
        </row>
        <row r="115">
          <cell r="T115" t="str">
            <v>行動及び情緒の障害</v>
          </cell>
        </row>
        <row r="116">
          <cell r="T116" t="str">
            <v>広汎性精神障害</v>
          </cell>
        </row>
        <row r="117">
          <cell r="T117" t="str">
            <v>広汎性発達障害</v>
          </cell>
        </row>
        <row r="118">
          <cell r="T118" t="str">
            <v>抗不安薬、睡眠薬使用による精神及び行動の障害</v>
          </cell>
        </row>
        <row r="119">
          <cell r="T119" t="str">
            <v>抗ウイルス薬による症状精神病</v>
          </cell>
        </row>
        <row r="120">
          <cell r="T120" t="str">
            <v>コルサコフ症候群</v>
          </cell>
        </row>
        <row r="121">
          <cell r="T121" t="str">
            <v>コルサコフ症候群の疑い</v>
          </cell>
        </row>
        <row r="122">
          <cell r="T122" t="str">
            <v>混合性血管性認知症</v>
          </cell>
        </row>
        <row r="123">
          <cell r="T123" t="str">
            <v>混合性不安抑うつ障害</v>
          </cell>
        </row>
        <row r="124">
          <cell r="T124" t="str">
            <v>作用部室による精神病性障害</v>
          </cell>
        </row>
        <row r="125">
          <cell r="T125" t="str">
            <v>産褥期うつ病</v>
          </cell>
        </row>
        <row r="126">
          <cell r="T126" t="str">
            <v>自我意識障害</v>
          </cell>
        </row>
        <row r="127">
          <cell r="T127" t="str">
            <v>自閉症</v>
          </cell>
        </row>
        <row r="128">
          <cell r="T128" t="str">
            <v>自閉症スペクトラム</v>
          </cell>
        </row>
        <row r="129">
          <cell r="T129" t="str">
            <v>自己愛性人格障害</v>
          </cell>
        </row>
        <row r="130">
          <cell r="T130" t="str">
            <v>自己愛性パーソナリティ障害</v>
          </cell>
        </row>
        <row r="131">
          <cell r="T131" t="str">
            <v>持続性気分障害</v>
          </cell>
        </row>
        <row r="132">
          <cell r="T132" t="str">
            <v>社会不安障害</v>
          </cell>
        </row>
        <row r="133">
          <cell r="T133" t="str">
            <v>社交不安障害</v>
          </cell>
        </row>
        <row r="134">
          <cell r="T134" t="str">
            <v>重症うつ病障害</v>
          </cell>
        </row>
        <row r="135">
          <cell r="T135" t="str">
            <v>重症うつ病エピソード</v>
          </cell>
        </row>
        <row r="136">
          <cell r="T136" t="str">
            <v>重症ストレス反応精神症</v>
          </cell>
        </row>
        <row r="137">
          <cell r="T137" t="str">
            <v>重度精神遅滞</v>
          </cell>
        </row>
        <row r="138">
          <cell r="T138" t="str">
            <v>重度知的障害</v>
          </cell>
        </row>
        <row r="139">
          <cell r="T139" t="str">
            <v>初老期認知症</v>
          </cell>
        </row>
        <row r="140">
          <cell r="T140" t="str">
            <v>症状性精神障害</v>
          </cell>
        </row>
        <row r="141">
          <cell r="T141" t="str">
            <v>症状性精神病</v>
          </cell>
        </row>
        <row r="142">
          <cell r="T142" t="str">
            <v>情緒不安定性人格障害</v>
          </cell>
        </row>
        <row r="143">
          <cell r="T143" t="str">
            <v>情緒不安定性接触障害</v>
          </cell>
        </row>
        <row r="144">
          <cell r="T144" t="str">
            <v>情緒不安定性パーソナリティ障害</v>
          </cell>
        </row>
        <row r="145">
          <cell r="T145" t="str">
            <v>衝動抑制障害</v>
          </cell>
        </row>
        <row r="146">
          <cell r="T146" t="str">
            <v>小児期情緒障害</v>
          </cell>
        </row>
        <row r="147">
          <cell r="T147" t="str">
            <v>心因性障害</v>
          </cell>
        </row>
        <row r="148">
          <cell r="T148" t="str">
            <v>心因性精神障害</v>
          </cell>
        </row>
        <row r="149">
          <cell r="T149" t="str">
            <v>心因反応</v>
          </cell>
        </row>
        <row r="150">
          <cell r="T150" t="str">
            <v>人格障害</v>
          </cell>
        </row>
        <row r="151">
          <cell r="T151" t="str">
            <v>神経症性うつ病</v>
          </cell>
        </row>
        <row r="152">
          <cell r="T152" t="str">
            <v>身体疾患による精神病</v>
          </cell>
        </row>
        <row r="153">
          <cell r="T153" t="str">
            <v>身体表現性障害</v>
          </cell>
        </row>
        <row r="154">
          <cell r="T154" t="str">
            <v>心的外傷性ストレス障害</v>
          </cell>
        </row>
        <row r="155">
          <cell r="T155" t="str">
            <v>ストレス性障害</v>
          </cell>
        </row>
        <row r="156">
          <cell r="T156" t="str">
            <v>ステロイド使用による精神及び行動の障害</v>
          </cell>
        </row>
        <row r="157">
          <cell r="T157" t="str">
            <v>ステロイド精神病</v>
          </cell>
        </row>
        <row r="158">
          <cell r="T158" t="str">
            <v>精神錯乱</v>
          </cell>
        </row>
        <row r="159">
          <cell r="T159" t="str">
            <v>精神病性障害</v>
          </cell>
        </row>
        <row r="160">
          <cell r="T160" t="str">
            <v>精神病症状を伴う躁病</v>
          </cell>
        </row>
        <row r="161">
          <cell r="T161" t="str">
            <v>精神発達遅滞</v>
          </cell>
        </row>
        <row r="162">
          <cell r="T162" t="str">
            <v>精神遅滞</v>
          </cell>
        </row>
        <row r="163">
          <cell r="T163" t="str">
            <v>精神作用物質精神障害</v>
          </cell>
        </row>
        <row r="164">
          <cell r="T164" t="str">
            <v>精神作用物質使用による精神及び行動の障害</v>
          </cell>
        </row>
        <row r="165">
          <cell r="T165" t="str">
            <v>精神作用物質使用による残遺性パーソナリティ障害</v>
          </cell>
        </row>
        <row r="166">
          <cell r="T166" t="str">
            <v>成人の人格及び行動の障害</v>
          </cell>
        </row>
        <row r="167">
          <cell r="T167" t="str">
            <v>摂食障害</v>
          </cell>
        </row>
        <row r="168">
          <cell r="T168" t="str">
            <v>選択性かん黙</v>
          </cell>
        </row>
        <row r="169">
          <cell r="T169" t="str">
            <v>全般性不安障害</v>
          </cell>
        </row>
        <row r="170">
          <cell r="T170" t="str">
            <v>せん妄</v>
          </cell>
        </row>
        <row r="171">
          <cell r="T171" t="str">
            <v>せん妄状態</v>
          </cell>
        </row>
        <row r="172">
          <cell r="T172" t="str">
            <v>せん妄性障害</v>
          </cell>
        </row>
        <row r="173">
          <cell r="T173" t="str">
            <v>せん妄を伴う離脱</v>
          </cell>
        </row>
        <row r="174">
          <cell r="T174" t="str">
            <v>躁状態</v>
          </cell>
        </row>
        <row r="175">
          <cell r="T175" t="str">
            <v>躁うつ病</v>
          </cell>
        </row>
        <row r="176">
          <cell r="T176" t="str">
            <v>躁うつ病の疑い</v>
          </cell>
        </row>
        <row r="177">
          <cell r="T177" t="str">
            <v>躁症</v>
          </cell>
        </row>
        <row r="178">
          <cell r="T178" t="str">
            <v>躁病</v>
          </cell>
        </row>
        <row r="179">
          <cell r="T179" t="str">
            <v>躁病の疑い</v>
          </cell>
        </row>
        <row r="180">
          <cell r="T180" t="str">
            <v>躁病エピソード</v>
          </cell>
        </row>
        <row r="181">
          <cell r="T181" t="str">
            <v>双極性障害</v>
          </cell>
        </row>
        <row r="182">
          <cell r="T182" t="str">
            <v>双極性障害の疑い</v>
          </cell>
        </row>
        <row r="183">
          <cell r="T183" t="str">
            <v>双極性感情障害</v>
          </cell>
        </row>
        <row r="184">
          <cell r="T184" t="str">
            <v>双極性気分障害</v>
          </cell>
        </row>
        <row r="185">
          <cell r="T185" t="str">
            <v>大麻中毒後遺症</v>
          </cell>
        </row>
        <row r="186">
          <cell r="T186" t="str">
            <v>大麻類使用による残遺性精神病性障害</v>
          </cell>
        </row>
        <row r="187">
          <cell r="T187" t="str">
            <v>多剤精神病</v>
          </cell>
        </row>
        <row r="188">
          <cell r="T188" t="str">
            <v>多剤依存症</v>
          </cell>
        </row>
        <row r="189">
          <cell r="T189" t="str">
            <v>多剤薬物依存症</v>
          </cell>
        </row>
        <row r="190">
          <cell r="T190" t="str">
            <v>多剤使用及び他の精神作用物質使用による精神及び行動の障害</v>
          </cell>
        </row>
        <row r="191">
          <cell r="T191" t="str">
            <v>多剤使用による精神障害</v>
          </cell>
        </row>
        <row r="192">
          <cell r="T192" t="str">
            <v>多剤使用による精神病性障害</v>
          </cell>
        </row>
        <row r="193">
          <cell r="T193" t="str">
            <v>多剤使用による遅発性精神病性障害</v>
          </cell>
        </row>
        <row r="194">
          <cell r="T194" t="str">
            <v>多剤乱用による精神及び行動の障害</v>
          </cell>
        </row>
        <row r="195">
          <cell r="T195" t="str">
            <v>多剤使用及び精神作用物質使用による行動の障害</v>
          </cell>
        </row>
        <row r="196">
          <cell r="T196" t="str">
            <v>多剤使用及び精神作用物質使用による精神及び行動の障害</v>
          </cell>
        </row>
        <row r="197">
          <cell r="T197" t="str">
            <v>多剤薬剤依存症</v>
          </cell>
        </row>
        <row r="198">
          <cell r="T198" t="str">
            <v>多剤薬剤性精神病性障害</v>
          </cell>
        </row>
        <row r="199">
          <cell r="T199" t="str">
            <v>多剤乱用</v>
          </cell>
        </row>
        <row r="200">
          <cell r="T200" t="str">
            <v>多動性行為障害</v>
          </cell>
        </row>
        <row r="201">
          <cell r="T201" t="str">
            <v>多動性素行障害</v>
          </cell>
        </row>
        <row r="202">
          <cell r="T202" t="str">
            <v>他に分類されるその他の疾患による認知症</v>
          </cell>
        </row>
        <row r="203">
          <cell r="T203" t="str">
            <v>他の急性一過性精神病性障害</v>
          </cell>
        </row>
        <row r="204">
          <cell r="T204" t="str">
            <v>他のうつ病エピソード</v>
          </cell>
        </row>
        <row r="205">
          <cell r="T205" t="str">
            <v>他の特定パーソナリティ障害</v>
          </cell>
        </row>
        <row r="206">
          <cell r="T206" t="str">
            <v>短期抑うつ反応</v>
          </cell>
        </row>
        <row r="207">
          <cell r="T207" t="str">
            <v>知的障害</v>
          </cell>
        </row>
        <row r="208">
          <cell r="T208" t="str">
            <v>注意欠陥症</v>
          </cell>
        </row>
        <row r="209">
          <cell r="T209" t="str">
            <v>注意欠陥多動性障害</v>
          </cell>
        </row>
        <row r="210">
          <cell r="T210" t="str">
            <v>中等度精神遅滞</v>
          </cell>
        </row>
        <row r="211">
          <cell r="T211" t="str">
            <v>中等度精神発達遅滞</v>
          </cell>
        </row>
        <row r="212">
          <cell r="T212" t="str">
            <v>中毒性精神障害</v>
          </cell>
        </row>
        <row r="213">
          <cell r="T213" t="str">
            <v>中毒性精神病</v>
          </cell>
        </row>
        <row r="214">
          <cell r="T214" t="str">
            <v>中毒性精神病性障害</v>
          </cell>
        </row>
        <row r="215">
          <cell r="T215" t="str">
            <v>中度精神遅滞</v>
          </cell>
        </row>
        <row r="216">
          <cell r="T216" t="str">
            <v>中度知的障害</v>
          </cell>
        </row>
        <row r="217">
          <cell r="T217" t="str">
            <v>遅発性精神障害</v>
          </cell>
        </row>
        <row r="218">
          <cell r="T218" t="str">
            <v>遅発性統合失調症</v>
          </cell>
        </row>
        <row r="219">
          <cell r="T219" t="str">
            <v>遅発性精神病性障害</v>
          </cell>
        </row>
        <row r="220">
          <cell r="T220" t="str">
            <v>鎮静薬乱用</v>
          </cell>
        </row>
        <row r="221">
          <cell r="T221" t="str">
            <v>鎮静薬、睡眠薬使用による精神及び行動の障害</v>
          </cell>
        </row>
        <row r="222">
          <cell r="T222" t="str">
            <v>適応障害</v>
          </cell>
        </row>
        <row r="223">
          <cell r="T223" t="str">
            <v>適応性精神病</v>
          </cell>
        </row>
        <row r="224">
          <cell r="T224" t="str">
            <v>てんかん性障害</v>
          </cell>
        </row>
        <row r="225">
          <cell r="T225" t="str">
            <v>てんかん性精神障害</v>
          </cell>
        </row>
        <row r="226">
          <cell r="T226" t="str">
            <v>てんかん性精神病</v>
          </cell>
        </row>
        <row r="227">
          <cell r="T227" t="str">
            <v>てんかん発達障害</v>
          </cell>
        </row>
        <row r="228">
          <cell r="T228" t="str">
            <v>てんかん自閉症</v>
          </cell>
        </row>
        <row r="229">
          <cell r="T229" t="str">
            <v>統合失調型障害</v>
          </cell>
        </row>
        <row r="230">
          <cell r="T230" t="str">
            <v>統合失調型人格障害</v>
          </cell>
        </row>
        <row r="231">
          <cell r="T231" t="str">
            <v>統合失調症</v>
          </cell>
        </row>
        <row r="232">
          <cell r="T232" t="str">
            <v>統合失調感情障害</v>
          </cell>
        </row>
        <row r="233">
          <cell r="T233" t="str">
            <v>統合失調症の疑い</v>
          </cell>
        </row>
        <row r="234">
          <cell r="T234" t="str">
            <v>特定不能の成人の人格及び行動の障害</v>
          </cell>
        </row>
        <row r="235">
          <cell r="T235" t="str">
            <v>特定不能精神障害</v>
          </cell>
        </row>
        <row r="236">
          <cell r="T236" t="str">
            <v>特定不能精神病性障害</v>
          </cell>
        </row>
        <row r="237">
          <cell r="T237" t="str">
            <v>特定不能の知的障害</v>
          </cell>
        </row>
        <row r="238">
          <cell r="T238" t="str">
            <v>特定不能の統合失調症</v>
          </cell>
        </row>
        <row r="239">
          <cell r="T239" t="str">
            <v>特定不能の認知症</v>
          </cell>
        </row>
        <row r="240">
          <cell r="T240" t="str">
            <v>特定不能の気分障害</v>
          </cell>
        </row>
        <row r="241">
          <cell r="T241" t="str">
            <v>特定不能のパーソナリティ障害</v>
          </cell>
        </row>
        <row r="242">
          <cell r="T242" t="str">
            <v>特定不能の非器質性精神病</v>
          </cell>
        </row>
        <row r="243">
          <cell r="T243" t="str">
            <v>特定不能の不安障害</v>
          </cell>
        </row>
        <row r="244">
          <cell r="T244" t="str">
            <v>認知症</v>
          </cell>
        </row>
        <row r="245">
          <cell r="T245" t="str">
            <v>脳血管性認知症</v>
          </cell>
        </row>
        <row r="246">
          <cell r="T246" t="str">
            <v>脳器質性精神障害</v>
          </cell>
        </row>
        <row r="247">
          <cell r="T247" t="str">
            <v>脳器質性精神病</v>
          </cell>
        </row>
        <row r="248">
          <cell r="T248" t="str">
            <v>脳損傷、脳機能不全および身体疾患による特定不能の精神障害</v>
          </cell>
        </row>
        <row r="249">
          <cell r="T249" t="str">
            <v>パーキンソン型認知症</v>
          </cell>
        </row>
        <row r="250">
          <cell r="T250" t="str">
            <v>パーソナリティ障害</v>
          </cell>
        </row>
        <row r="251">
          <cell r="T251" t="str">
            <v>パーソナリティ障害 特定不能のもの</v>
          </cell>
        </row>
        <row r="252">
          <cell r="T252" t="str">
            <v>パーソナリティ精神障害</v>
          </cell>
        </row>
        <row r="253">
          <cell r="T253" t="str">
            <v>発達障害</v>
          </cell>
        </row>
        <row r="254">
          <cell r="T254" t="str">
            <v>発達障害の疑い</v>
          </cell>
        </row>
        <row r="255">
          <cell r="T255" t="str">
            <v>発達遅滞</v>
          </cell>
        </row>
        <row r="256">
          <cell r="T256" t="str">
            <v>パニック障害</v>
          </cell>
        </row>
        <row r="257">
          <cell r="T257" t="str">
            <v>バモドゥシ病</v>
          </cell>
        </row>
        <row r="258">
          <cell r="T258" t="str">
            <v>反社会性人格障害</v>
          </cell>
        </row>
        <row r="259">
          <cell r="T259" t="str">
            <v>反応性精神障害</v>
          </cell>
        </row>
        <row r="260">
          <cell r="T260" t="str">
            <v>反復性うつ病</v>
          </cell>
        </row>
        <row r="261">
          <cell r="T261" t="str">
            <v>反復性うつ病性障害</v>
          </cell>
        </row>
        <row r="262">
          <cell r="T262" t="str">
            <v>非器質性精神病</v>
          </cell>
        </row>
        <row r="263">
          <cell r="T263" t="str">
            <v>非器質性精神病性障害</v>
          </cell>
        </row>
        <row r="264">
          <cell r="T264" t="str">
            <v>非社会性人格障害</v>
          </cell>
        </row>
        <row r="265">
          <cell r="T265" t="str">
            <v>非社会性パーソナリティ障害</v>
          </cell>
        </row>
        <row r="266">
          <cell r="T266" t="str">
            <v>非定形精神病</v>
          </cell>
        </row>
        <row r="267">
          <cell r="T267" t="str">
            <v>非定形精神障害</v>
          </cell>
        </row>
        <row r="268">
          <cell r="T268" t="str">
            <v>不安障害</v>
          </cell>
        </row>
        <row r="269">
          <cell r="T269" t="str">
            <v>不安神経症</v>
          </cell>
        </row>
        <row r="270">
          <cell r="T270" t="str">
            <v>複雑酩酊</v>
          </cell>
        </row>
        <row r="271">
          <cell r="T271" t="str">
            <v>物質使用による精神及び行動の障害</v>
          </cell>
        </row>
        <row r="272">
          <cell r="T272" t="str">
            <v>物質関連障害</v>
          </cell>
        </row>
        <row r="273">
          <cell r="T273" t="str">
            <v>物質誘発性精神病性障害</v>
          </cell>
        </row>
        <row r="274">
          <cell r="T274" t="str">
            <v>物質乱用性障害</v>
          </cell>
        </row>
        <row r="275">
          <cell r="T275" t="str">
            <v>分裂感情障害</v>
          </cell>
        </row>
        <row r="276">
          <cell r="T276" t="str">
            <v>遍延性抑うつ反応</v>
          </cell>
        </row>
        <row r="277">
          <cell r="T277" t="str">
            <v>妄想型統合失調症</v>
          </cell>
        </row>
        <row r="278">
          <cell r="T278" t="str">
            <v>妄想性障害</v>
          </cell>
        </row>
        <row r="279">
          <cell r="T279" t="str">
            <v>妄想反応</v>
          </cell>
        </row>
        <row r="280">
          <cell r="T280" t="str">
            <v>モルヒネ中毒</v>
          </cell>
        </row>
        <row r="281">
          <cell r="T281" t="str">
            <v>薬物後遺性精神障害</v>
          </cell>
        </row>
        <row r="282">
          <cell r="T282" t="str">
            <v>薬物残遺性精神病性障害</v>
          </cell>
        </row>
        <row r="283">
          <cell r="T283" t="str">
            <v>薬物質使用による精神及び行動の障害</v>
          </cell>
        </row>
        <row r="284">
          <cell r="T284" t="str">
            <v>薬剤性精神病</v>
          </cell>
        </row>
        <row r="285">
          <cell r="T285" t="str">
            <v>薬物依存症</v>
          </cell>
        </row>
        <row r="286">
          <cell r="T286" t="str">
            <v>薬物性精神障害</v>
          </cell>
        </row>
        <row r="287">
          <cell r="T287" t="str">
            <v>薬物性精神障病害</v>
          </cell>
        </row>
        <row r="288">
          <cell r="T288" t="str">
            <v>薬物性精神病</v>
          </cell>
        </row>
        <row r="289">
          <cell r="T289" t="str">
            <v>薬物中毒</v>
          </cell>
        </row>
        <row r="290">
          <cell r="T290" t="str">
            <v>薬物中毒後遺症</v>
          </cell>
        </row>
        <row r="291">
          <cell r="T291" t="str">
            <v>有機溶剤後遺症</v>
          </cell>
        </row>
        <row r="292">
          <cell r="T292" t="str">
            <v>有機溶剤等による残遺性精神障害</v>
          </cell>
        </row>
        <row r="293">
          <cell r="T293" t="str">
            <v>薬物乱用</v>
          </cell>
        </row>
        <row r="294">
          <cell r="T294" t="str">
            <v>抑うつ状態</v>
          </cell>
        </row>
        <row r="295">
          <cell r="T295" t="str">
            <v>抑うつ性行為障害</v>
          </cell>
        </row>
        <row r="296">
          <cell r="T296" t="str">
            <v>離脱せん妄</v>
          </cell>
        </row>
        <row r="297">
          <cell r="T297" t="str">
            <v>レビー小体型認知症</v>
          </cell>
        </row>
        <row r="298">
          <cell r="T298" t="str">
            <v>老年期精神障害</v>
          </cell>
        </row>
        <row r="299">
          <cell r="T299" t="str">
            <v>老年期精神病</v>
          </cell>
        </row>
        <row r="300">
          <cell r="T300" t="str">
            <v>老年期認知症</v>
          </cell>
        </row>
        <row r="301">
          <cell r="T301" t="str">
            <v>器質性精神障害</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移送台帳"/>
      <sheetName val="作業用"/>
      <sheetName val="Sheet1"/>
      <sheetName val="Sheet2"/>
    </sheetNames>
    <sheetDataSet>
      <sheetData sheetId="0" refreshError="1"/>
      <sheetData sheetId="1">
        <row r="2">
          <cell r="H2" t="str">
            <v>県医療センター</v>
          </cell>
        </row>
        <row r="3">
          <cell r="H3" t="str">
            <v>◆ 基幹病院 ◆</v>
          </cell>
        </row>
        <row r="4">
          <cell r="H4" t="str">
            <v>川崎市立川崎病院</v>
          </cell>
        </row>
        <row r="5">
          <cell r="H5" t="str">
            <v>北里大学東病院</v>
          </cell>
        </row>
        <row r="6">
          <cell r="H6" t="str">
            <v>神奈川県立精神医療センター</v>
          </cell>
        </row>
        <row r="7">
          <cell r="H7" t="str">
            <v>済生会横浜市東部病院</v>
          </cell>
        </row>
        <row r="8">
          <cell r="H8" t="str">
            <v>昭和大学横浜市北部病院</v>
          </cell>
        </row>
        <row r="9">
          <cell r="H9" t="str">
            <v>横浜市立大学附属市民総合医療センター</v>
          </cell>
        </row>
        <row r="10">
          <cell r="H10" t="str">
            <v>横浜市立みなと赤十字病院</v>
          </cell>
        </row>
        <row r="11">
          <cell r="H11" t="str">
            <v>◆ １ブロック ◆</v>
          </cell>
        </row>
        <row r="12">
          <cell r="H12" t="str">
            <v>生田病院</v>
          </cell>
        </row>
        <row r="13">
          <cell r="H13" t="str">
            <v>栗田病院</v>
          </cell>
        </row>
        <row r="14">
          <cell r="H14" t="str">
            <v>武田病院</v>
          </cell>
        </row>
        <row r="15">
          <cell r="H15" t="str">
            <v>ハートフル川崎病院</v>
          </cell>
        </row>
        <row r="16">
          <cell r="H16" t="str">
            <v>◆ 2ブロック ◆</v>
          </cell>
        </row>
        <row r="17">
          <cell r="H17" t="str">
            <v>あさひの丘病院</v>
          </cell>
        </row>
        <row r="18">
          <cell r="H18" t="str">
            <v>神奈川病院</v>
          </cell>
        </row>
        <row r="19">
          <cell r="H19" t="str">
            <v>国立病院機構久里浜医療センター</v>
          </cell>
        </row>
        <row r="20">
          <cell r="H20" t="str">
            <v>港北病院</v>
          </cell>
        </row>
        <row r="21">
          <cell r="H21" t="str">
            <v>紫雲会横浜病院</v>
          </cell>
        </row>
        <row r="22">
          <cell r="H22" t="str">
            <v>湘南病院</v>
          </cell>
        </row>
        <row r="23">
          <cell r="H23" t="str">
            <v>鶴見西井病院</v>
          </cell>
        </row>
        <row r="24">
          <cell r="H24" t="str">
            <v>東横惠愛病院</v>
          </cell>
        </row>
        <row r="25">
          <cell r="H25" t="str">
            <v>常盤台病院</v>
          </cell>
        </row>
        <row r="26">
          <cell r="H26" t="str">
            <v>日向台病院</v>
          </cell>
        </row>
        <row r="27">
          <cell r="H27" t="str">
            <v>日野病院</v>
          </cell>
        </row>
        <row r="28">
          <cell r="H28" t="str">
            <v>福井記念病院</v>
          </cell>
        </row>
        <row r="29">
          <cell r="H29" t="str">
            <v>横浜相原病院</v>
          </cell>
        </row>
        <row r="30">
          <cell r="H30" t="str">
            <v>横浜丘の上病院</v>
          </cell>
        </row>
        <row r="31">
          <cell r="H31" t="str">
            <v>横浜舞岡病院</v>
          </cell>
        </row>
        <row r="32">
          <cell r="H32" t="str">
            <v>◆ ３ブロック ◆</v>
          </cell>
        </row>
        <row r="33">
          <cell r="H33" t="str">
            <v>愛光病院</v>
          </cell>
        </row>
        <row r="34">
          <cell r="H34" t="str">
            <v>相州病院</v>
          </cell>
        </row>
        <row r="35">
          <cell r="H35" t="str">
            <v>大和病院</v>
          </cell>
        </row>
        <row r="36">
          <cell r="H36" t="str">
            <v>相模病院</v>
          </cell>
        </row>
        <row r="37">
          <cell r="H37" t="str">
            <v>藤沢病院</v>
          </cell>
        </row>
        <row r="38">
          <cell r="H38" t="str">
            <v>相模ヶ丘病院</v>
          </cell>
        </row>
        <row r="39">
          <cell r="H39" t="str">
            <v>清川遠寿病院</v>
          </cell>
        </row>
        <row r="40">
          <cell r="H40" t="str">
            <v>湘南東部総合病院</v>
          </cell>
        </row>
        <row r="41">
          <cell r="H41" t="str">
            <v>けやきの森病院</v>
          </cell>
        </row>
        <row r="42">
          <cell r="H42" t="str">
            <v>相模台病院</v>
          </cell>
        </row>
        <row r="43">
          <cell r="H43" t="str">
            <v>◆ ４ブロック ◆</v>
          </cell>
        </row>
        <row r="44">
          <cell r="H44" t="str">
            <v>国府津病院</v>
          </cell>
        </row>
        <row r="45">
          <cell r="H45" t="str">
            <v>曽我病院</v>
          </cell>
        </row>
        <row r="46">
          <cell r="H46" t="str">
            <v>丹沢病院</v>
          </cell>
        </row>
        <row r="47">
          <cell r="H47" t="str">
            <v>秦野病院</v>
          </cell>
        </row>
        <row r="48">
          <cell r="H48" t="str">
            <v>秦野厚生病院</v>
          </cell>
        </row>
        <row r="49">
          <cell r="H49" t="str">
            <v>平塚病院</v>
          </cell>
        </row>
        <row r="50">
          <cell r="H50" t="str">
            <v>富士見台病院</v>
          </cell>
        </row>
        <row r="51">
          <cell r="H51" t="str">
            <v>みくるべ病院</v>
          </cell>
        </row>
        <row r="52">
          <cell r="H52" t="str">
            <v>◆ その他 ◆</v>
          </cell>
        </row>
        <row r="53">
          <cell r="H53" t="str">
            <v>厚木佐藤病院</v>
          </cell>
        </row>
        <row r="54">
          <cell r="H54" t="str">
            <v>江田記念病院</v>
          </cell>
        </row>
        <row r="55">
          <cell r="H55" t="str">
            <v>川崎田園都市病院</v>
          </cell>
        </row>
        <row r="56">
          <cell r="H56" t="str">
            <v>北小田原病院</v>
          </cell>
        </row>
        <row r="57">
          <cell r="H57" t="str">
            <v>元気会横浜病院</v>
          </cell>
        </row>
        <row r="58">
          <cell r="H58" t="str">
            <v>相模湖病院</v>
          </cell>
        </row>
        <row r="59">
          <cell r="H59" t="str">
            <v>相模原南病院</v>
          </cell>
        </row>
        <row r="60">
          <cell r="H60" t="str">
            <v>相模原友愛温泉病院</v>
          </cell>
        </row>
        <row r="61">
          <cell r="H61" t="str">
            <v>十愛病院</v>
          </cell>
        </row>
        <row r="62">
          <cell r="H62" t="str">
            <v>湘南敬愛病院</v>
          </cell>
        </row>
        <row r="63">
          <cell r="H63" t="str">
            <v>湘南さくら病院</v>
          </cell>
        </row>
        <row r="64">
          <cell r="H64" t="str">
            <v>聖マリアンナ医科大学病院</v>
          </cell>
        </row>
        <row r="65">
          <cell r="H65" t="str">
            <v>聖明病院</v>
          </cell>
        </row>
        <row r="66">
          <cell r="H66" t="str">
            <v>せりがや病院</v>
          </cell>
        </row>
        <row r="67">
          <cell r="H67" t="str">
            <v>東海大学医学部附属病院</v>
          </cell>
        </row>
        <row r="68">
          <cell r="H68" t="str">
            <v>日吉病院</v>
          </cell>
        </row>
        <row r="69">
          <cell r="H69" t="str">
            <v>ふじの温泉病院</v>
          </cell>
        </row>
        <row r="70">
          <cell r="H70" t="str">
            <v>ほうゆう病院</v>
          </cell>
        </row>
        <row r="71">
          <cell r="H71" t="str">
            <v>保土ヶ谷病院</v>
          </cell>
        </row>
        <row r="72">
          <cell r="H72" t="str">
            <v>メンタルホスピタルかまくら山</v>
          </cell>
        </row>
        <row r="73">
          <cell r="H73" t="str">
            <v>横浜市立大学附属病院</v>
          </cell>
        </row>
        <row r="74">
          <cell r="H74" t="str">
            <v>ワシン坂病院</v>
          </cell>
        </row>
      </sheetData>
      <sheetData sheetId="2" refreshError="1"/>
      <sheetData sheetId="3"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91751-4621-4602-B487-DE9E3C7C704F}">
  <sheetPr>
    <pageSetUpPr fitToPage="1"/>
  </sheetPr>
  <dimension ref="A2:G750"/>
  <sheetViews>
    <sheetView showGridLines="0" tabSelected="1" view="pageBreakPreview" topLeftCell="B1" zoomScaleNormal="115" zoomScaleSheetLayoutView="100" workbookViewId="0">
      <selection activeCell="A2" sqref="A2:F2"/>
    </sheetView>
  </sheetViews>
  <sheetFormatPr defaultColWidth="9" defaultRowHeight="12" customHeight="1" x14ac:dyDescent="0.45"/>
  <cols>
    <col min="1" max="1" width="0.8984375" style="1" customWidth="1"/>
    <col min="2" max="2" width="108.19921875" style="1" bestFit="1" customWidth="1"/>
    <col min="3" max="3" width="1.59765625" style="1" customWidth="1"/>
    <col min="4" max="52" width="10.59765625" style="1" customWidth="1"/>
    <col min="53" max="16384" width="9" style="1"/>
  </cols>
  <sheetData>
    <row r="2" spans="1:7" ht="12" customHeight="1" x14ac:dyDescent="0.45">
      <c r="A2" s="35" t="s">
        <v>0</v>
      </c>
      <c r="B2" s="35"/>
      <c r="C2" s="35"/>
      <c r="D2" s="35"/>
      <c r="E2" s="35"/>
      <c r="F2" s="35"/>
    </row>
    <row r="3" spans="1:7" ht="12" customHeight="1" x14ac:dyDescent="0.45">
      <c r="B3" s="2"/>
      <c r="C3" s="3"/>
      <c r="D3" s="4" t="s">
        <v>1</v>
      </c>
      <c r="E3" s="4" t="s">
        <v>2</v>
      </c>
      <c r="F3" s="4" t="s">
        <v>2</v>
      </c>
    </row>
    <row r="4" spans="1:7" ht="12" customHeight="1" x14ac:dyDescent="0.45">
      <c r="B4" s="5"/>
      <c r="D4" s="6"/>
      <c r="E4" s="6"/>
      <c r="F4" s="6" t="s">
        <v>3</v>
      </c>
    </row>
    <row r="5" spans="1:7" ht="12" customHeight="1" x14ac:dyDescent="0.45">
      <c r="B5" s="5"/>
      <c r="D5" s="7"/>
      <c r="E5" s="7">
        <v>1801</v>
      </c>
      <c r="F5" s="7">
        <f>$E$5-$D$10</f>
        <v>1797</v>
      </c>
    </row>
    <row r="6" spans="1:7" ht="12" customHeight="1" x14ac:dyDescent="0.45">
      <c r="B6" s="8" t="s">
        <v>4</v>
      </c>
      <c r="C6" s="3"/>
      <c r="D6" s="9">
        <v>1513</v>
      </c>
      <c r="E6" s="10">
        <f>IFERROR(100*$D6/$E$5, "-")</f>
        <v>84.008883953359245</v>
      </c>
      <c r="F6" s="10">
        <f>IFERROR(100*$D6/$F$5, "-")</f>
        <v>84.195882025598223</v>
      </c>
      <c r="G6" s="11"/>
    </row>
    <row r="7" spans="1:7" ht="12" customHeight="1" x14ac:dyDescent="0.45">
      <c r="B7" s="12" t="s">
        <v>5</v>
      </c>
      <c r="C7" s="13"/>
      <c r="D7" s="14">
        <v>279</v>
      </c>
      <c r="E7" s="15">
        <f t="shared" ref="E7:E10" si="0">IFERROR(100*$D7/$E$5, "-")</f>
        <v>15.491393670183232</v>
      </c>
      <c r="F7" s="15">
        <f t="shared" ref="F7:F9" si="1">IFERROR(100*$D7/$F$5, "-")</f>
        <v>15.525876460767947</v>
      </c>
      <c r="G7" s="11"/>
    </row>
    <row r="8" spans="1:7" ht="12" customHeight="1" x14ac:dyDescent="0.45">
      <c r="B8" s="16" t="s">
        <v>6</v>
      </c>
      <c r="D8" s="17">
        <v>3</v>
      </c>
      <c r="E8" s="18">
        <f t="shared" si="0"/>
        <v>0.16657412548584119</v>
      </c>
      <c r="F8" s="18">
        <f t="shared" si="1"/>
        <v>0.1669449081803005</v>
      </c>
      <c r="G8" s="11"/>
    </row>
    <row r="9" spans="1:7" ht="12" customHeight="1" x14ac:dyDescent="0.45">
      <c r="B9" s="12" t="s">
        <v>7</v>
      </c>
      <c r="C9" s="13"/>
      <c r="D9" s="14">
        <v>2</v>
      </c>
      <c r="E9" s="15">
        <f t="shared" si="0"/>
        <v>0.1110494169905608</v>
      </c>
      <c r="F9" s="15">
        <f t="shared" si="1"/>
        <v>0.11129660545353366</v>
      </c>
      <c r="G9" s="11"/>
    </row>
    <row r="10" spans="1:7" ht="12" customHeight="1" x14ac:dyDescent="0.45">
      <c r="B10" s="19" t="s">
        <v>8</v>
      </c>
      <c r="C10" s="20"/>
      <c r="D10" s="21">
        <v>4</v>
      </c>
      <c r="E10" s="22">
        <f t="shared" si="0"/>
        <v>0.2220988339811216</v>
      </c>
      <c r="F10" s="22" t="s">
        <v>9</v>
      </c>
      <c r="G10" s="11"/>
    </row>
    <row r="11" spans="1:7" ht="12" customHeight="1" x14ac:dyDescent="0.45">
      <c r="B11" s="36" t="s">
        <v>10</v>
      </c>
      <c r="C11" s="37"/>
      <c r="D11" s="21">
        <v>1801</v>
      </c>
      <c r="E11" s="22">
        <f>IF(SUM($E$6:$E$10) = 0, "-", SUM($E$6:$E$10))</f>
        <v>100</v>
      </c>
      <c r="F11" s="22">
        <f>IF(SUM($F$6:$F$10) = 0, "-", SUM($F$6:$F$10))</f>
        <v>100</v>
      </c>
      <c r="G11" s="11"/>
    </row>
    <row r="13" spans="1:7" ht="12" customHeight="1" x14ac:dyDescent="0.45">
      <c r="A13" s="35" t="s">
        <v>11</v>
      </c>
      <c r="B13" s="35"/>
      <c r="C13" s="35"/>
      <c r="D13" s="35"/>
      <c r="E13" s="35"/>
      <c r="F13" s="35"/>
    </row>
    <row r="14" spans="1:7" ht="12" customHeight="1" x14ac:dyDescent="0.45">
      <c r="B14" s="2"/>
      <c r="C14" s="3"/>
      <c r="D14" s="4" t="s">
        <v>1</v>
      </c>
      <c r="E14" s="4" t="s">
        <v>2</v>
      </c>
      <c r="F14" s="4" t="s">
        <v>2</v>
      </c>
    </row>
    <row r="15" spans="1:7" ht="12" customHeight="1" x14ac:dyDescent="0.45">
      <c r="B15" s="5"/>
      <c r="D15" s="6"/>
      <c r="E15" s="6"/>
      <c r="F15" s="6" t="s">
        <v>3</v>
      </c>
    </row>
    <row r="16" spans="1:7" ht="12" customHeight="1" x14ac:dyDescent="0.45">
      <c r="B16" s="5"/>
      <c r="D16" s="7"/>
      <c r="E16" s="7">
        <v>1801</v>
      </c>
      <c r="F16" s="7">
        <f>$E$16-$D$23</f>
        <v>1800</v>
      </c>
    </row>
    <row r="17" spans="1:7" ht="12" customHeight="1" x14ac:dyDescent="0.45">
      <c r="B17" s="8" t="s">
        <v>12</v>
      </c>
      <c r="C17" s="3"/>
      <c r="D17" s="9">
        <v>718</v>
      </c>
      <c r="E17" s="10">
        <f>IFERROR(100*$D17/$E$16, "-")</f>
        <v>39.866740699611327</v>
      </c>
      <c r="F17" s="10">
        <f>IFERROR(100*$D17/$F$16, "-")</f>
        <v>39.888888888888886</v>
      </c>
      <c r="G17" s="11"/>
    </row>
    <row r="18" spans="1:7" ht="12" customHeight="1" x14ac:dyDescent="0.45">
      <c r="B18" s="12" t="s">
        <v>13</v>
      </c>
      <c r="C18" s="13"/>
      <c r="D18" s="14">
        <v>272</v>
      </c>
      <c r="E18" s="15">
        <f t="shared" ref="E18:E23" si="2">IFERROR(100*$D18/$E$16, "-")</f>
        <v>15.10272071071627</v>
      </c>
      <c r="F18" s="15">
        <f t="shared" ref="F18:F22" si="3">IFERROR(100*$D18/$F$16, "-")</f>
        <v>15.111111111111111</v>
      </c>
      <c r="G18" s="11"/>
    </row>
    <row r="19" spans="1:7" ht="12" customHeight="1" x14ac:dyDescent="0.45">
      <c r="B19" s="16" t="s">
        <v>14</v>
      </c>
      <c r="D19" s="17">
        <v>152</v>
      </c>
      <c r="E19" s="18">
        <f t="shared" si="2"/>
        <v>8.4397556912826204</v>
      </c>
      <c r="F19" s="18">
        <f t="shared" si="3"/>
        <v>8.4444444444444446</v>
      </c>
      <c r="G19" s="11"/>
    </row>
    <row r="20" spans="1:7" ht="12" customHeight="1" x14ac:dyDescent="0.45">
      <c r="B20" s="12" t="s">
        <v>15</v>
      </c>
      <c r="C20" s="13"/>
      <c r="D20" s="14">
        <v>278</v>
      </c>
      <c r="E20" s="15">
        <f t="shared" si="2"/>
        <v>15.435868961687952</v>
      </c>
      <c r="F20" s="15">
        <f t="shared" si="3"/>
        <v>15.444444444444445</v>
      </c>
      <c r="G20" s="11"/>
    </row>
    <row r="21" spans="1:7" ht="12" customHeight="1" x14ac:dyDescent="0.45">
      <c r="B21" s="16" t="s">
        <v>16</v>
      </c>
      <c r="D21" s="17">
        <v>244</v>
      </c>
      <c r="E21" s="18">
        <f t="shared" si="2"/>
        <v>13.548028872848418</v>
      </c>
      <c r="F21" s="18">
        <f t="shared" si="3"/>
        <v>13.555555555555555</v>
      </c>
      <c r="G21" s="11"/>
    </row>
    <row r="22" spans="1:7" ht="12" customHeight="1" x14ac:dyDescent="0.45">
      <c r="B22" s="12" t="s">
        <v>17</v>
      </c>
      <c r="C22" s="13"/>
      <c r="D22" s="14">
        <v>136</v>
      </c>
      <c r="E22" s="15">
        <f t="shared" si="2"/>
        <v>7.5513603553581348</v>
      </c>
      <c r="F22" s="15">
        <f t="shared" si="3"/>
        <v>7.5555555555555554</v>
      </c>
      <c r="G22" s="11"/>
    </row>
    <row r="23" spans="1:7" ht="12" customHeight="1" x14ac:dyDescent="0.45">
      <c r="B23" s="19" t="s">
        <v>8</v>
      </c>
      <c r="C23" s="20"/>
      <c r="D23" s="21">
        <v>1</v>
      </c>
      <c r="E23" s="22">
        <f t="shared" si="2"/>
        <v>5.5524708495280399E-2</v>
      </c>
      <c r="F23" s="22" t="s">
        <v>9</v>
      </c>
      <c r="G23" s="11"/>
    </row>
    <row r="24" spans="1:7" ht="12" customHeight="1" x14ac:dyDescent="0.45">
      <c r="B24" s="36" t="s">
        <v>10</v>
      </c>
      <c r="C24" s="37"/>
      <c r="D24" s="21">
        <v>1801</v>
      </c>
      <c r="E24" s="22">
        <f>IF(SUM($E$17:$E$23) = 0, "-", SUM($E$17:$E$23))</f>
        <v>100</v>
      </c>
      <c r="F24" s="22">
        <f>IF(SUM($F$17:$F$23) = 0, "-", SUM($F$17:$F$23))</f>
        <v>100</v>
      </c>
      <c r="G24" s="11"/>
    </row>
    <row r="26" spans="1:7" ht="12" customHeight="1" x14ac:dyDescent="0.45">
      <c r="A26" s="1" t="s">
        <v>212</v>
      </c>
    </row>
    <row r="27" spans="1:7" ht="12" customHeight="1" x14ac:dyDescent="0.45">
      <c r="A27" s="35" t="s">
        <v>18</v>
      </c>
      <c r="B27" s="35"/>
      <c r="C27" s="35"/>
      <c r="D27" s="35"/>
      <c r="E27" s="35"/>
      <c r="F27" s="35"/>
    </row>
    <row r="28" spans="1:7" ht="12" customHeight="1" x14ac:dyDescent="0.45">
      <c r="B28" s="2"/>
      <c r="C28" s="3"/>
      <c r="D28" s="4" t="s">
        <v>1</v>
      </c>
      <c r="E28" s="4" t="s">
        <v>2</v>
      </c>
      <c r="F28" s="4" t="s">
        <v>2</v>
      </c>
    </row>
    <row r="29" spans="1:7" ht="12" customHeight="1" x14ac:dyDescent="0.45">
      <c r="B29" s="5"/>
      <c r="D29" s="6"/>
      <c r="E29" s="6"/>
      <c r="F29" s="6" t="s">
        <v>3</v>
      </c>
    </row>
    <row r="30" spans="1:7" ht="12" customHeight="1" x14ac:dyDescent="0.45">
      <c r="B30" s="5"/>
      <c r="D30" s="7"/>
      <c r="E30" s="7">
        <v>1801</v>
      </c>
      <c r="F30" s="7">
        <f>$E$30-$D$34</f>
        <v>1595</v>
      </c>
    </row>
    <row r="31" spans="1:7" ht="12" customHeight="1" x14ac:dyDescent="0.45">
      <c r="B31" s="8" t="s">
        <v>19</v>
      </c>
      <c r="C31" s="3"/>
      <c r="D31" s="9">
        <v>1431</v>
      </c>
      <c r="E31" s="10">
        <f>IFERROR(100*$D31/$E$30, "-")</f>
        <v>79.455857856746249</v>
      </c>
      <c r="F31" s="10">
        <f>IFERROR(100*$D31/$F$30, "-")</f>
        <v>89.717868338557992</v>
      </c>
      <c r="G31" s="11"/>
    </row>
    <row r="32" spans="1:7" ht="12" customHeight="1" x14ac:dyDescent="0.45">
      <c r="B32" s="12" t="s">
        <v>20</v>
      </c>
      <c r="C32" s="13"/>
      <c r="D32" s="14">
        <v>154</v>
      </c>
      <c r="E32" s="15">
        <f t="shared" ref="E32:E34" si="4">IFERROR(100*$D32/$E$30, "-")</f>
        <v>8.5508051082731811</v>
      </c>
      <c r="F32" s="15">
        <f t="shared" ref="F32:F33" si="5">IFERROR(100*$D32/$F$30, "-")</f>
        <v>9.6551724137931032</v>
      </c>
      <c r="G32" s="11"/>
    </row>
    <row r="33" spans="1:7" ht="12" customHeight="1" x14ac:dyDescent="0.45">
      <c r="B33" s="16" t="s">
        <v>21</v>
      </c>
      <c r="D33" s="17">
        <v>10</v>
      </c>
      <c r="E33" s="18">
        <f t="shared" si="4"/>
        <v>0.55524708495280395</v>
      </c>
      <c r="F33" s="18">
        <f t="shared" si="5"/>
        <v>0.62695924764890287</v>
      </c>
      <c r="G33" s="11"/>
    </row>
    <row r="34" spans="1:7" ht="12" customHeight="1" x14ac:dyDescent="0.45">
      <c r="B34" s="23" t="s">
        <v>8</v>
      </c>
      <c r="C34" s="24"/>
      <c r="D34" s="25">
        <v>206</v>
      </c>
      <c r="E34" s="26">
        <f t="shared" si="4"/>
        <v>11.438089950027763</v>
      </c>
      <c r="F34" s="26" t="s">
        <v>9</v>
      </c>
      <c r="G34" s="11"/>
    </row>
    <row r="35" spans="1:7" ht="12" customHeight="1" x14ac:dyDescent="0.45">
      <c r="B35" s="36" t="s">
        <v>10</v>
      </c>
      <c r="C35" s="37"/>
      <c r="D35" s="21">
        <v>1801</v>
      </c>
      <c r="E35" s="22">
        <f>IF(SUM($E$31:$E$34) = 0, "-", SUM($E$31:$E$34))</f>
        <v>100</v>
      </c>
      <c r="F35" s="22">
        <f>IF(SUM($F$31:$F$34) = 0, "-", SUM($F$31:$F$34))</f>
        <v>100</v>
      </c>
      <c r="G35" s="11"/>
    </row>
    <row r="37" spans="1:7" ht="12" customHeight="1" x14ac:dyDescent="0.45">
      <c r="A37" s="35" t="s">
        <v>22</v>
      </c>
      <c r="B37" s="35"/>
      <c r="C37" s="35"/>
      <c r="D37" s="35"/>
      <c r="E37" s="35"/>
      <c r="F37" s="35"/>
    </row>
    <row r="38" spans="1:7" ht="12" customHeight="1" x14ac:dyDescent="0.45">
      <c r="B38" s="2"/>
      <c r="C38" s="3"/>
      <c r="D38" s="4" t="s">
        <v>1</v>
      </c>
      <c r="E38" s="4" t="s">
        <v>2</v>
      </c>
      <c r="F38" s="4" t="s">
        <v>2</v>
      </c>
    </row>
    <row r="39" spans="1:7" ht="12" customHeight="1" x14ac:dyDescent="0.45">
      <c r="B39" s="5"/>
      <c r="D39" s="6"/>
      <c r="E39" s="6"/>
      <c r="F39" s="6" t="s">
        <v>3</v>
      </c>
    </row>
    <row r="40" spans="1:7" ht="12" customHeight="1" x14ac:dyDescent="0.45">
      <c r="B40" s="5"/>
      <c r="D40" s="7"/>
      <c r="E40" s="7">
        <v>1801</v>
      </c>
      <c r="F40" s="7">
        <f>$E$40-$D$44</f>
        <v>1577</v>
      </c>
    </row>
    <row r="41" spans="1:7" ht="12" customHeight="1" x14ac:dyDescent="0.45">
      <c r="B41" s="8" t="s">
        <v>19</v>
      </c>
      <c r="C41" s="3"/>
      <c r="D41" s="9">
        <v>1486</v>
      </c>
      <c r="E41" s="10">
        <f>IFERROR(100*$D41/$E$40, "-")</f>
        <v>82.509716823986679</v>
      </c>
      <c r="F41" s="10">
        <f>IFERROR(100*$D41/$F$40, "-")</f>
        <v>94.229549778059607</v>
      </c>
      <c r="G41" s="11"/>
    </row>
    <row r="42" spans="1:7" ht="12" customHeight="1" x14ac:dyDescent="0.45">
      <c r="B42" s="12" t="s">
        <v>20</v>
      </c>
      <c r="C42" s="13"/>
      <c r="D42" s="14">
        <v>87</v>
      </c>
      <c r="E42" s="15">
        <f t="shared" ref="E42:E44" si="6">IFERROR(100*$D42/$E$40, "-")</f>
        <v>4.8306496390893949</v>
      </c>
      <c r="F42" s="15">
        <f t="shared" ref="F42:F43" si="7">IFERROR(100*$D42/$F$40, "-")</f>
        <v>5.516804058338618</v>
      </c>
      <c r="G42" s="11"/>
    </row>
    <row r="43" spans="1:7" ht="12" customHeight="1" x14ac:dyDescent="0.45">
      <c r="B43" s="16" t="s">
        <v>21</v>
      </c>
      <c r="D43" s="17">
        <v>4</v>
      </c>
      <c r="E43" s="18">
        <f t="shared" si="6"/>
        <v>0.2220988339811216</v>
      </c>
      <c r="F43" s="18">
        <f t="shared" si="7"/>
        <v>0.2536461636017755</v>
      </c>
      <c r="G43" s="11"/>
    </row>
    <row r="44" spans="1:7" ht="12" customHeight="1" x14ac:dyDescent="0.45">
      <c r="B44" s="23" t="s">
        <v>8</v>
      </c>
      <c r="C44" s="24"/>
      <c r="D44" s="25">
        <v>224</v>
      </c>
      <c r="E44" s="26">
        <f t="shared" si="6"/>
        <v>12.437534702942809</v>
      </c>
      <c r="F44" s="26" t="s">
        <v>9</v>
      </c>
      <c r="G44" s="11"/>
    </row>
    <row r="45" spans="1:7" ht="12" customHeight="1" x14ac:dyDescent="0.45">
      <c r="B45" s="36" t="s">
        <v>10</v>
      </c>
      <c r="C45" s="37"/>
      <c r="D45" s="21">
        <v>1801</v>
      </c>
      <c r="E45" s="22">
        <f>IF(SUM($E$41:$E$44) = 0, "-", SUM($E$41:$E$44))</f>
        <v>100.00000000000001</v>
      </c>
      <c r="F45" s="22">
        <f>IF(SUM($F$41:$F$44) = 0, "-", SUM($F$41:$F$44))</f>
        <v>100</v>
      </c>
      <c r="G45" s="11"/>
    </row>
    <row r="47" spans="1:7" ht="12" customHeight="1" x14ac:dyDescent="0.45">
      <c r="A47" s="35" t="s">
        <v>23</v>
      </c>
      <c r="B47" s="35"/>
      <c r="C47" s="35"/>
      <c r="D47" s="35"/>
      <c r="E47" s="35"/>
      <c r="F47" s="35"/>
    </row>
    <row r="48" spans="1:7" ht="12" customHeight="1" x14ac:dyDescent="0.45">
      <c r="B48" s="2"/>
      <c r="C48" s="3"/>
      <c r="D48" s="4" t="s">
        <v>1</v>
      </c>
      <c r="E48" s="4" t="s">
        <v>2</v>
      </c>
      <c r="F48" s="4" t="s">
        <v>2</v>
      </c>
    </row>
    <row r="49" spans="1:7" ht="12" customHeight="1" x14ac:dyDescent="0.45">
      <c r="B49" s="5"/>
      <c r="D49" s="6"/>
      <c r="E49" s="6"/>
      <c r="F49" s="6" t="s">
        <v>3</v>
      </c>
    </row>
    <row r="50" spans="1:7" ht="12" customHeight="1" x14ac:dyDescent="0.45">
      <c r="B50" s="5"/>
      <c r="D50" s="7"/>
      <c r="E50" s="7">
        <v>1801</v>
      </c>
      <c r="F50" s="7">
        <f>$E$50-$D$53</f>
        <v>1770</v>
      </c>
    </row>
    <row r="51" spans="1:7" ht="12" customHeight="1" x14ac:dyDescent="0.45">
      <c r="B51" s="8" t="s">
        <v>19</v>
      </c>
      <c r="C51" s="3"/>
      <c r="D51" s="9">
        <v>43</v>
      </c>
      <c r="E51" s="10">
        <f>IFERROR(100*$D51/$E$50, "-")</f>
        <v>2.3875624652970573</v>
      </c>
      <c r="F51" s="10">
        <f>IFERROR(100*$D51/$F$50, "-")</f>
        <v>2.4293785310734464</v>
      </c>
      <c r="G51" s="11"/>
    </row>
    <row r="52" spans="1:7" ht="12" customHeight="1" x14ac:dyDescent="0.45">
      <c r="B52" s="12" t="s">
        <v>20</v>
      </c>
      <c r="C52" s="13"/>
      <c r="D52" s="14">
        <v>1727</v>
      </c>
      <c r="E52" s="15">
        <f t="shared" ref="E52:E53" si="8">IFERROR(100*$D52/$E$50, "-")</f>
        <v>95.891171571349247</v>
      </c>
      <c r="F52" s="15">
        <f t="shared" ref="F52" si="9">IFERROR(100*$D52/$F$50, "-")</f>
        <v>97.570621468926561</v>
      </c>
      <c r="G52" s="11"/>
    </row>
    <row r="53" spans="1:7" ht="12" customHeight="1" x14ac:dyDescent="0.45">
      <c r="B53" s="19" t="s">
        <v>8</v>
      </c>
      <c r="C53" s="20"/>
      <c r="D53" s="21">
        <v>31</v>
      </c>
      <c r="E53" s="22">
        <f t="shared" si="8"/>
        <v>1.7212659633536924</v>
      </c>
      <c r="F53" s="22" t="s">
        <v>9</v>
      </c>
      <c r="G53" s="11"/>
    </row>
    <row r="54" spans="1:7" ht="12" customHeight="1" x14ac:dyDescent="0.45">
      <c r="B54" s="36" t="s">
        <v>10</v>
      </c>
      <c r="C54" s="37"/>
      <c r="D54" s="21">
        <v>1801</v>
      </c>
      <c r="E54" s="22">
        <f>IF(SUM($E$51:$E$53) = 0, "-", SUM($E$51:$E$53))</f>
        <v>99.999999999999986</v>
      </c>
      <c r="F54" s="22">
        <f>IF(SUM($F$51:$F$53) = 0, "-", SUM($F$51:$F$53))</f>
        <v>100</v>
      </c>
      <c r="G54" s="11"/>
    </row>
    <row r="56" spans="1:7" ht="12" customHeight="1" x14ac:dyDescent="0.45">
      <c r="A56" s="35" t="s">
        <v>24</v>
      </c>
      <c r="B56" s="35"/>
      <c r="C56" s="35"/>
      <c r="D56" s="35"/>
      <c r="E56" s="35"/>
      <c r="F56" s="35"/>
    </row>
    <row r="57" spans="1:7" ht="12" customHeight="1" x14ac:dyDescent="0.45">
      <c r="B57" s="2"/>
      <c r="C57" s="3"/>
      <c r="D57" s="4" t="s">
        <v>1</v>
      </c>
      <c r="E57" s="4" t="s">
        <v>2</v>
      </c>
      <c r="F57" s="4" t="s">
        <v>2</v>
      </c>
    </row>
    <row r="58" spans="1:7" ht="12" customHeight="1" x14ac:dyDescent="0.45">
      <c r="B58" s="5"/>
      <c r="D58" s="6"/>
      <c r="E58" s="6"/>
      <c r="F58" s="6" t="s">
        <v>3</v>
      </c>
    </row>
    <row r="59" spans="1:7" ht="12" customHeight="1" x14ac:dyDescent="0.45">
      <c r="B59" s="5"/>
      <c r="D59" s="7"/>
      <c r="E59" s="7">
        <v>1801</v>
      </c>
      <c r="F59" s="7">
        <f>$E$59-$D$62</f>
        <v>1755</v>
      </c>
    </row>
    <row r="60" spans="1:7" ht="12" customHeight="1" x14ac:dyDescent="0.45">
      <c r="B60" s="8" t="s">
        <v>19</v>
      </c>
      <c r="C60" s="3"/>
      <c r="D60" s="9">
        <v>160</v>
      </c>
      <c r="E60" s="10">
        <f>IFERROR(100*$D60/$E$59, "-")</f>
        <v>8.8839533592448632</v>
      </c>
      <c r="F60" s="10">
        <f>IFERROR(100*$D60/$F$59, "-")</f>
        <v>9.116809116809117</v>
      </c>
      <c r="G60" s="11"/>
    </row>
    <row r="61" spans="1:7" ht="12" customHeight="1" x14ac:dyDescent="0.45">
      <c r="B61" s="12" t="s">
        <v>20</v>
      </c>
      <c r="C61" s="13"/>
      <c r="D61" s="14">
        <v>1595</v>
      </c>
      <c r="E61" s="15">
        <f t="shared" ref="E61:E62" si="10">IFERROR(100*$D61/$E$59, "-")</f>
        <v>88.561910049972241</v>
      </c>
      <c r="F61" s="15">
        <f t="shared" ref="F61" si="11">IFERROR(100*$D61/$F$59, "-")</f>
        <v>90.883190883190878</v>
      </c>
      <c r="G61" s="11"/>
    </row>
    <row r="62" spans="1:7" ht="12" customHeight="1" x14ac:dyDescent="0.45">
      <c r="B62" s="19" t="s">
        <v>8</v>
      </c>
      <c r="C62" s="20"/>
      <c r="D62" s="21">
        <v>46</v>
      </c>
      <c r="E62" s="22">
        <f t="shared" si="10"/>
        <v>2.5541365907828983</v>
      </c>
      <c r="F62" s="22" t="s">
        <v>9</v>
      </c>
      <c r="G62" s="11"/>
    </row>
    <row r="63" spans="1:7" ht="12" customHeight="1" x14ac:dyDescent="0.45">
      <c r="B63" s="36" t="s">
        <v>10</v>
      </c>
      <c r="C63" s="37"/>
      <c r="D63" s="21">
        <v>1801</v>
      </c>
      <c r="E63" s="22">
        <f>IF(SUM($E$60:$E$62) = 0, "-", SUM($E$60:$E$62))</f>
        <v>100.00000000000001</v>
      </c>
      <c r="F63" s="22">
        <f>IF(SUM($F$60:$F$62) = 0, "-", SUM($F$60:$F$62))</f>
        <v>100</v>
      </c>
      <c r="G63" s="11"/>
    </row>
    <row r="65" spans="1:7" ht="12" customHeight="1" x14ac:dyDescent="0.45">
      <c r="A65" s="35" t="s">
        <v>25</v>
      </c>
      <c r="B65" s="35"/>
      <c r="C65" s="35"/>
      <c r="D65" s="35"/>
      <c r="E65" s="35"/>
      <c r="F65" s="35"/>
    </row>
    <row r="66" spans="1:7" ht="12" customHeight="1" x14ac:dyDescent="0.45">
      <c r="B66" s="2"/>
      <c r="C66" s="3"/>
      <c r="D66" s="4" t="s">
        <v>1</v>
      </c>
      <c r="E66" s="4" t="s">
        <v>2</v>
      </c>
      <c r="F66" s="4" t="s">
        <v>2</v>
      </c>
    </row>
    <row r="67" spans="1:7" ht="12" customHeight="1" x14ac:dyDescent="0.45">
      <c r="B67" s="5"/>
      <c r="D67" s="6"/>
      <c r="E67" s="6"/>
      <c r="F67" s="6" t="s">
        <v>3</v>
      </c>
    </row>
    <row r="68" spans="1:7" ht="12" customHeight="1" x14ac:dyDescent="0.45">
      <c r="B68" s="5"/>
      <c r="D68" s="7"/>
      <c r="E68" s="7">
        <v>1801</v>
      </c>
      <c r="F68" s="7">
        <f>$E$68-$D$74</f>
        <v>1611</v>
      </c>
    </row>
    <row r="69" spans="1:7" ht="12" customHeight="1" x14ac:dyDescent="0.45">
      <c r="B69" s="8" t="s">
        <v>19</v>
      </c>
      <c r="C69" s="3"/>
      <c r="D69" s="9">
        <v>796</v>
      </c>
      <c r="E69" s="10">
        <f>IFERROR(100*$D69/$E$68, "-")</f>
        <v>44.197667962243202</v>
      </c>
      <c r="F69" s="10">
        <f>IFERROR(100*$D69/$F$68, "-")</f>
        <v>49.410304158907508</v>
      </c>
      <c r="G69" s="11"/>
    </row>
    <row r="70" spans="1:7" ht="12" customHeight="1" x14ac:dyDescent="0.45">
      <c r="B70" s="12" t="s">
        <v>20</v>
      </c>
      <c r="C70" s="13"/>
      <c r="D70" s="14">
        <v>683</v>
      </c>
      <c r="E70" s="15">
        <f t="shared" ref="E70:E74" si="12">IFERROR(100*$D70/$E$68, "-")</f>
        <v>37.923375902276511</v>
      </c>
      <c r="F70" s="15">
        <f t="shared" ref="F70:F73" si="13">IFERROR(100*$D70/$F$68, "-")</f>
        <v>42.396027312228426</v>
      </c>
      <c r="G70" s="11"/>
    </row>
    <row r="71" spans="1:7" ht="12" customHeight="1" x14ac:dyDescent="0.45">
      <c r="B71" s="16" t="s">
        <v>21</v>
      </c>
      <c r="D71" s="17">
        <v>123</v>
      </c>
      <c r="E71" s="18">
        <f t="shared" si="12"/>
        <v>6.8295391449194893</v>
      </c>
      <c r="F71" s="18">
        <f t="shared" si="13"/>
        <v>7.6350093109869643</v>
      </c>
      <c r="G71" s="11"/>
    </row>
    <row r="72" spans="1:7" ht="12" customHeight="1" x14ac:dyDescent="0.45">
      <c r="B72" s="12" t="s">
        <v>26</v>
      </c>
      <c r="C72" s="13"/>
      <c r="D72" s="14">
        <v>8</v>
      </c>
      <c r="E72" s="15">
        <f t="shared" si="12"/>
        <v>0.44419766796224319</v>
      </c>
      <c r="F72" s="15">
        <f t="shared" si="13"/>
        <v>0.49658597144630662</v>
      </c>
      <c r="G72" s="11"/>
    </row>
    <row r="73" spans="1:7" ht="12" customHeight="1" x14ac:dyDescent="0.45">
      <c r="B73" s="16" t="s">
        <v>27</v>
      </c>
      <c r="D73" s="17">
        <v>1</v>
      </c>
      <c r="E73" s="18">
        <f t="shared" si="12"/>
        <v>5.5524708495280399E-2</v>
      </c>
      <c r="F73" s="18">
        <f t="shared" si="13"/>
        <v>6.2073246430788327E-2</v>
      </c>
      <c r="G73" s="11"/>
    </row>
    <row r="74" spans="1:7" ht="12" customHeight="1" x14ac:dyDescent="0.45">
      <c r="B74" s="23" t="s">
        <v>8</v>
      </c>
      <c r="C74" s="24"/>
      <c r="D74" s="25">
        <v>190</v>
      </c>
      <c r="E74" s="26">
        <f t="shared" si="12"/>
        <v>10.549694614103275</v>
      </c>
      <c r="F74" s="26" t="s">
        <v>9</v>
      </c>
      <c r="G74" s="11"/>
    </row>
    <row r="75" spans="1:7" ht="12" customHeight="1" x14ac:dyDescent="0.45">
      <c r="B75" s="36" t="s">
        <v>10</v>
      </c>
      <c r="C75" s="37"/>
      <c r="D75" s="21">
        <v>1801</v>
      </c>
      <c r="E75" s="22">
        <f>IF(SUM($E$69:$E$74) = 0, "-", SUM($E$69:$E$74))</f>
        <v>100.00000000000001</v>
      </c>
      <c r="F75" s="22">
        <f>IF(SUM($F$69:$F$74) = 0, "-", SUM($F$69:$F$74))</f>
        <v>99.999999999999986</v>
      </c>
      <c r="G75" s="11"/>
    </row>
    <row r="77" spans="1:7" ht="12" customHeight="1" x14ac:dyDescent="0.45">
      <c r="A77" s="35" t="s">
        <v>28</v>
      </c>
      <c r="B77" s="35"/>
      <c r="C77" s="35"/>
      <c r="D77" s="35"/>
      <c r="E77" s="35"/>
      <c r="F77" s="35"/>
    </row>
    <row r="78" spans="1:7" ht="12" customHeight="1" x14ac:dyDescent="0.45">
      <c r="B78" s="2"/>
      <c r="C78" s="3"/>
      <c r="D78" s="4" t="s">
        <v>1</v>
      </c>
      <c r="E78" s="4" t="s">
        <v>2</v>
      </c>
      <c r="F78" s="4" t="s">
        <v>2</v>
      </c>
    </row>
    <row r="79" spans="1:7" ht="12" customHeight="1" x14ac:dyDescent="0.45">
      <c r="B79" s="5"/>
      <c r="D79" s="6"/>
      <c r="E79" s="6"/>
      <c r="F79" s="6" t="s">
        <v>3</v>
      </c>
    </row>
    <row r="80" spans="1:7" ht="12" customHeight="1" x14ac:dyDescent="0.45">
      <c r="B80" s="5"/>
      <c r="D80" s="7"/>
      <c r="E80" s="7">
        <v>1801</v>
      </c>
      <c r="F80" s="7">
        <f>$E$80-$D$86</f>
        <v>1618</v>
      </c>
    </row>
    <row r="81" spans="1:7" ht="12" customHeight="1" x14ac:dyDescent="0.45">
      <c r="B81" s="8" t="s">
        <v>19</v>
      </c>
      <c r="C81" s="3"/>
      <c r="D81" s="9">
        <v>823</v>
      </c>
      <c r="E81" s="10">
        <f>IFERROR(100*$D81/$E$80, "-")</f>
        <v>45.696835091615768</v>
      </c>
      <c r="F81" s="10">
        <f>IFERROR(100*$D81/$F$80, "-")</f>
        <v>50.865265760197772</v>
      </c>
      <c r="G81" s="11"/>
    </row>
    <row r="82" spans="1:7" ht="12" customHeight="1" x14ac:dyDescent="0.45">
      <c r="B82" s="12" t="s">
        <v>20</v>
      </c>
      <c r="C82" s="13"/>
      <c r="D82" s="14">
        <v>632</v>
      </c>
      <c r="E82" s="15">
        <f t="shared" ref="E82:E86" si="14">IFERROR(100*$D82/$E$80, "-")</f>
        <v>35.09161576901721</v>
      </c>
      <c r="F82" s="15">
        <f t="shared" ref="F82:F85" si="15">IFERROR(100*$D82/$F$80, "-")</f>
        <v>39.060568603213845</v>
      </c>
      <c r="G82" s="11"/>
    </row>
    <row r="83" spans="1:7" ht="12" customHeight="1" x14ac:dyDescent="0.45">
      <c r="B83" s="16" t="s">
        <v>21</v>
      </c>
      <c r="D83" s="17">
        <v>137</v>
      </c>
      <c r="E83" s="18">
        <f t="shared" si="14"/>
        <v>7.6068850638534151</v>
      </c>
      <c r="F83" s="18">
        <f t="shared" si="15"/>
        <v>8.4672435105067994</v>
      </c>
      <c r="G83" s="11"/>
    </row>
    <row r="84" spans="1:7" ht="12" customHeight="1" x14ac:dyDescent="0.45">
      <c r="B84" s="12" t="s">
        <v>26</v>
      </c>
      <c r="C84" s="13"/>
      <c r="D84" s="14">
        <v>23</v>
      </c>
      <c r="E84" s="15">
        <f t="shared" si="14"/>
        <v>1.2770682953914492</v>
      </c>
      <c r="F84" s="15">
        <f t="shared" si="15"/>
        <v>1.4215080346106304</v>
      </c>
      <c r="G84" s="11"/>
    </row>
    <row r="85" spans="1:7" ht="12" customHeight="1" x14ac:dyDescent="0.45">
      <c r="B85" s="16" t="s">
        <v>27</v>
      </c>
      <c r="D85" s="17">
        <v>3</v>
      </c>
      <c r="E85" s="18">
        <f t="shared" si="14"/>
        <v>0.16657412548584119</v>
      </c>
      <c r="F85" s="18">
        <f t="shared" si="15"/>
        <v>0.18541409147095178</v>
      </c>
      <c r="G85" s="11"/>
    </row>
    <row r="86" spans="1:7" ht="12" customHeight="1" x14ac:dyDescent="0.45">
      <c r="B86" s="23" t="s">
        <v>8</v>
      </c>
      <c r="C86" s="24"/>
      <c r="D86" s="25">
        <v>183</v>
      </c>
      <c r="E86" s="26">
        <f t="shared" si="14"/>
        <v>10.161021654636313</v>
      </c>
      <c r="F86" s="26" t="s">
        <v>9</v>
      </c>
      <c r="G86" s="11"/>
    </row>
    <row r="87" spans="1:7" ht="12" customHeight="1" x14ac:dyDescent="0.45">
      <c r="B87" s="36" t="s">
        <v>10</v>
      </c>
      <c r="C87" s="37"/>
      <c r="D87" s="21">
        <v>1801</v>
      </c>
      <c r="E87" s="22">
        <f>IF(SUM($E$81:$E$86) = 0, "-", SUM($E$81:$E$86))</f>
        <v>99.999999999999986</v>
      </c>
      <c r="F87" s="22">
        <f>IF(SUM($F$81:$F$86) = 0, "-", SUM($F$81:$F$86))</f>
        <v>99.999999999999986</v>
      </c>
      <c r="G87" s="11"/>
    </row>
    <row r="89" spans="1:7" ht="12" customHeight="1" x14ac:dyDescent="0.45">
      <c r="A89" s="35" t="s">
        <v>29</v>
      </c>
      <c r="B89" s="35"/>
      <c r="C89" s="35"/>
      <c r="D89" s="35"/>
      <c r="E89" s="35"/>
      <c r="F89" s="35"/>
    </row>
    <row r="90" spans="1:7" ht="12" customHeight="1" x14ac:dyDescent="0.45">
      <c r="B90" s="2"/>
      <c r="C90" s="3"/>
      <c r="D90" s="4" t="s">
        <v>1</v>
      </c>
      <c r="E90" s="4" t="s">
        <v>2</v>
      </c>
      <c r="F90" s="4" t="s">
        <v>2</v>
      </c>
    </row>
    <row r="91" spans="1:7" ht="12" customHeight="1" x14ac:dyDescent="0.45">
      <c r="B91" s="5"/>
      <c r="D91" s="6"/>
      <c r="E91" s="6"/>
      <c r="F91" s="6" t="s">
        <v>3</v>
      </c>
    </row>
    <row r="92" spans="1:7" ht="12" customHeight="1" x14ac:dyDescent="0.45">
      <c r="B92" s="5"/>
      <c r="D92" s="7"/>
      <c r="E92" s="7">
        <v>1801</v>
      </c>
      <c r="F92" s="7">
        <f>$E$92-$D$98</f>
        <v>1417</v>
      </c>
    </row>
    <row r="93" spans="1:7" ht="12" customHeight="1" x14ac:dyDescent="0.45">
      <c r="B93" s="8" t="s">
        <v>19</v>
      </c>
      <c r="C93" s="3"/>
      <c r="D93" s="9">
        <v>1315</v>
      </c>
      <c r="E93" s="10">
        <f>IFERROR(100*$D93/$E$92, "-")</f>
        <v>73.014991671293728</v>
      </c>
      <c r="F93" s="10">
        <f>IFERROR(100*$D93/$F$92, "-")</f>
        <v>92.801693719124913</v>
      </c>
      <c r="G93" s="11"/>
    </row>
    <row r="94" spans="1:7" ht="12" customHeight="1" x14ac:dyDescent="0.45">
      <c r="B94" s="12" t="s">
        <v>20</v>
      </c>
      <c r="C94" s="13"/>
      <c r="D94" s="14">
        <v>27</v>
      </c>
      <c r="E94" s="15">
        <f t="shared" ref="E94:E98" si="16">IFERROR(100*$D94/$E$92, "-")</f>
        <v>1.4991671293725708</v>
      </c>
      <c r="F94" s="15">
        <f t="shared" ref="F94:F97" si="17">IFERROR(100*$D94/$F$92, "-")</f>
        <v>1.9054340155257588</v>
      </c>
      <c r="G94" s="11"/>
    </row>
    <row r="95" spans="1:7" ht="12" customHeight="1" x14ac:dyDescent="0.45">
      <c r="B95" s="16" t="s">
        <v>21</v>
      </c>
      <c r="D95" s="17">
        <v>7</v>
      </c>
      <c r="E95" s="18">
        <f t="shared" si="16"/>
        <v>0.38867295946696279</v>
      </c>
      <c r="F95" s="18">
        <f t="shared" si="17"/>
        <v>0.49400141143260412</v>
      </c>
      <c r="G95" s="11"/>
    </row>
    <row r="96" spans="1:7" ht="12" customHeight="1" x14ac:dyDescent="0.45">
      <c r="B96" s="12" t="s">
        <v>26</v>
      </c>
      <c r="C96" s="13"/>
      <c r="D96" s="14">
        <v>22</v>
      </c>
      <c r="E96" s="15">
        <f t="shared" si="16"/>
        <v>1.2215435868961688</v>
      </c>
      <c r="F96" s="15">
        <f t="shared" si="17"/>
        <v>1.5525758645024701</v>
      </c>
      <c r="G96" s="11"/>
    </row>
    <row r="97" spans="1:7" ht="12" customHeight="1" x14ac:dyDescent="0.45">
      <c r="B97" s="16" t="s">
        <v>27</v>
      </c>
      <c r="D97" s="17">
        <v>46</v>
      </c>
      <c r="E97" s="18">
        <f t="shared" si="16"/>
        <v>2.5541365907828983</v>
      </c>
      <c r="F97" s="18">
        <f t="shared" si="17"/>
        <v>3.2462949894142556</v>
      </c>
      <c r="G97" s="11"/>
    </row>
    <row r="98" spans="1:7" ht="12" customHeight="1" x14ac:dyDescent="0.45">
      <c r="B98" s="23" t="s">
        <v>8</v>
      </c>
      <c r="C98" s="24"/>
      <c r="D98" s="25">
        <v>384</v>
      </c>
      <c r="E98" s="26">
        <f t="shared" si="16"/>
        <v>21.321488062187672</v>
      </c>
      <c r="F98" s="26" t="s">
        <v>9</v>
      </c>
      <c r="G98" s="11"/>
    </row>
    <row r="99" spans="1:7" ht="12" customHeight="1" x14ac:dyDescent="0.45">
      <c r="B99" s="36" t="s">
        <v>10</v>
      </c>
      <c r="C99" s="37"/>
      <c r="D99" s="21">
        <v>1801</v>
      </c>
      <c r="E99" s="22">
        <f>IF(SUM($E$93:$E$98) = 0, "-", SUM($E$93:$E$98))</f>
        <v>100</v>
      </c>
      <c r="F99" s="22">
        <f>IF(SUM($F$93:$F$98) = 0, "-", SUM($F$93:$F$98))</f>
        <v>100</v>
      </c>
      <c r="G99" s="11"/>
    </row>
    <row r="101" spans="1:7" ht="12" customHeight="1" x14ac:dyDescent="0.45">
      <c r="A101" s="35" t="s">
        <v>30</v>
      </c>
      <c r="B101" s="35"/>
      <c r="C101" s="35"/>
      <c r="D101" s="35"/>
      <c r="E101" s="35"/>
      <c r="F101" s="35"/>
    </row>
    <row r="102" spans="1:7" ht="12" customHeight="1" x14ac:dyDescent="0.45">
      <c r="B102" s="2"/>
      <c r="C102" s="3"/>
      <c r="D102" s="4" t="s">
        <v>1</v>
      </c>
      <c r="E102" s="4" t="s">
        <v>2</v>
      </c>
      <c r="F102" s="4" t="s">
        <v>2</v>
      </c>
    </row>
    <row r="103" spans="1:7" ht="12" customHeight="1" x14ac:dyDescent="0.45">
      <c r="B103" s="5"/>
      <c r="D103" s="6"/>
      <c r="E103" s="6"/>
      <c r="F103" s="6" t="s">
        <v>3</v>
      </c>
    </row>
    <row r="104" spans="1:7" ht="12" customHeight="1" x14ac:dyDescent="0.45">
      <c r="B104" s="5"/>
      <c r="D104" s="7"/>
      <c r="E104" s="7">
        <v>1801</v>
      </c>
      <c r="F104" s="7">
        <f>$E$104-$D$114</f>
        <v>1753</v>
      </c>
    </row>
    <row r="105" spans="1:7" ht="12" customHeight="1" x14ac:dyDescent="0.45">
      <c r="B105" s="8" t="s">
        <v>21</v>
      </c>
      <c r="C105" s="3"/>
      <c r="D105" s="9">
        <v>61</v>
      </c>
      <c r="E105" s="10">
        <f>IFERROR(100*$D105/$E$104, "-")</f>
        <v>3.3870072182121045</v>
      </c>
      <c r="F105" s="10">
        <f>IFERROR(100*$D105/$F$104, "-")</f>
        <v>3.4797490017113519</v>
      </c>
      <c r="G105" s="11"/>
    </row>
    <row r="106" spans="1:7" ht="12" customHeight="1" x14ac:dyDescent="0.45">
      <c r="B106" s="12" t="s">
        <v>26</v>
      </c>
      <c r="C106" s="13"/>
      <c r="D106" s="14">
        <v>330</v>
      </c>
      <c r="E106" s="15">
        <f t="shared" ref="E106:E114" si="18">IFERROR(100*$D106/$E$104, "-")</f>
        <v>18.323153803442533</v>
      </c>
      <c r="F106" s="15">
        <f t="shared" ref="F106:F113" si="19">IFERROR(100*$D106/$F$104, "-")</f>
        <v>18.824871648602397</v>
      </c>
      <c r="G106" s="11"/>
    </row>
    <row r="107" spans="1:7" ht="12" customHeight="1" x14ac:dyDescent="0.45">
      <c r="B107" s="16" t="s">
        <v>31</v>
      </c>
      <c r="D107" s="17">
        <v>885</v>
      </c>
      <c r="E107" s="18">
        <f t="shared" si="18"/>
        <v>49.139367018323156</v>
      </c>
      <c r="F107" s="18">
        <f t="shared" si="19"/>
        <v>50.484883057615519</v>
      </c>
      <c r="G107" s="11"/>
    </row>
    <row r="108" spans="1:7" ht="12" customHeight="1" x14ac:dyDescent="0.45">
      <c r="B108" s="12" t="s">
        <v>32</v>
      </c>
      <c r="C108" s="13"/>
      <c r="D108" s="14">
        <v>366</v>
      </c>
      <c r="E108" s="15">
        <f t="shared" si="18"/>
        <v>20.322043309272626</v>
      </c>
      <c r="F108" s="15">
        <f t="shared" si="19"/>
        <v>20.878494010268113</v>
      </c>
      <c r="G108" s="11"/>
    </row>
    <row r="109" spans="1:7" ht="12" customHeight="1" x14ac:dyDescent="0.45">
      <c r="B109" s="16" t="s">
        <v>33</v>
      </c>
      <c r="D109" s="17">
        <v>76</v>
      </c>
      <c r="E109" s="18">
        <f t="shared" si="18"/>
        <v>4.2198778456413102</v>
      </c>
      <c r="F109" s="18">
        <f t="shared" si="19"/>
        <v>4.3354249857387339</v>
      </c>
      <c r="G109" s="11"/>
    </row>
    <row r="110" spans="1:7" ht="12" customHeight="1" x14ac:dyDescent="0.45">
      <c r="B110" s="12" t="s">
        <v>34</v>
      </c>
      <c r="C110" s="13"/>
      <c r="D110" s="14">
        <v>26</v>
      </c>
      <c r="E110" s="15">
        <f t="shared" si="18"/>
        <v>1.4436424208772904</v>
      </c>
      <c r="F110" s="15">
        <f t="shared" si="19"/>
        <v>1.4831717056474616</v>
      </c>
      <c r="G110" s="11"/>
    </row>
    <row r="111" spans="1:7" ht="12" customHeight="1" x14ac:dyDescent="0.45">
      <c r="B111" s="16" t="s">
        <v>35</v>
      </c>
      <c r="D111" s="17">
        <v>7</v>
      </c>
      <c r="E111" s="18">
        <f t="shared" si="18"/>
        <v>0.38867295946696279</v>
      </c>
      <c r="F111" s="18">
        <f t="shared" si="19"/>
        <v>0.39931545921277811</v>
      </c>
      <c r="G111" s="11"/>
    </row>
    <row r="112" spans="1:7" ht="12" customHeight="1" x14ac:dyDescent="0.45">
      <c r="B112" s="12" t="s">
        <v>36</v>
      </c>
      <c r="C112" s="13"/>
      <c r="D112" s="14">
        <v>2</v>
      </c>
      <c r="E112" s="15">
        <f t="shared" si="18"/>
        <v>0.1110494169905608</v>
      </c>
      <c r="F112" s="15">
        <f t="shared" si="19"/>
        <v>0.11409013120365089</v>
      </c>
      <c r="G112" s="11"/>
    </row>
    <row r="113" spans="1:7" ht="12" customHeight="1" x14ac:dyDescent="0.45">
      <c r="B113" s="16" t="s">
        <v>37</v>
      </c>
      <c r="D113" s="17">
        <v>0</v>
      </c>
      <c r="E113" s="18">
        <f t="shared" si="18"/>
        <v>0</v>
      </c>
      <c r="F113" s="18">
        <f t="shared" si="19"/>
        <v>0</v>
      </c>
      <c r="G113" s="11"/>
    </row>
    <row r="114" spans="1:7" ht="12" customHeight="1" x14ac:dyDescent="0.45">
      <c r="B114" s="23" t="s">
        <v>8</v>
      </c>
      <c r="C114" s="24"/>
      <c r="D114" s="25">
        <v>48</v>
      </c>
      <c r="E114" s="26">
        <f t="shared" si="18"/>
        <v>2.665186007773459</v>
      </c>
      <c r="F114" s="26" t="s">
        <v>9</v>
      </c>
      <c r="G114" s="11"/>
    </row>
    <row r="115" spans="1:7" ht="12" customHeight="1" x14ac:dyDescent="0.45">
      <c r="B115" s="36" t="s">
        <v>10</v>
      </c>
      <c r="C115" s="37"/>
      <c r="D115" s="21">
        <v>1801</v>
      </c>
      <c r="E115" s="22">
        <f>IF(SUM($E$105:$E$114) = 0, "-", SUM($E$105:$E$114))</f>
        <v>100.00000000000001</v>
      </c>
      <c r="F115" s="22">
        <f>IF(SUM($F$105:$F$114) = 0, "-", SUM($F$105:$F$114))</f>
        <v>100.00000000000001</v>
      </c>
      <c r="G115" s="11"/>
    </row>
    <row r="117" spans="1:7" ht="12" customHeight="1" x14ac:dyDescent="0.45">
      <c r="A117" s="1" t="s">
        <v>213</v>
      </c>
    </row>
    <row r="118" spans="1:7" ht="12" customHeight="1" x14ac:dyDescent="0.45">
      <c r="A118" s="35" t="s">
        <v>38</v>
      </c>
      <c r="B118" s="35"/>
      <c r="C118" s="35"/>
      <c r="D118" s="35"/>
      <c r="E118" s="35"/>
      <c r="F118" s="35"/>
    </row>
    <row r="119" spans="1:7" ht="12" customHeight="1" x14ac:dyDescent="0.45">
      <c r="B119" s="2"/>
      <c r="C119" s="3"/>
      <c r="D119" s="4" t="s">
        <v>1</v>
      </c>
      <c r="E119" s="4" t="s">
        <v>2</v>
      </c>
      <c r="F119" s="4" t="s">
        <v>2</v>
      </c>
    </row>
    <row r="120" spans="1:7" ht="12" customHeight="1" x14ac:dyDescent="0.45">
      <c r="B120" s="5"/>
      <c r="D120" s="6"/>
      <c r="E120" s="6"/>
      <c r="F120" s="6" t="s">
        <v>3</v>
      </c>
    </row>
    <row r="121" spans="1:7" ht="12" customHeight="1" x14ac:dyDescent="0.45">
      <c r="B121" s="5"/>
      <c r="D121" s="7"/>
      <c r="E121" s="7">
        <v>1801</v>
      </c>
      <c r="F121" s="7">
        <f>$E$121-$D$128</f>
        <v>1776</v>
      </c>
    </row>
    <row r="122" spans="1:7" ht="12" customHeight="1" x14ac:dyDescent="0.45">
      <c r="B122" s="8" t="s">
        <v>39</v>
      </c>
      <c r="C122" s="3"/>
      <c r="D122" s="9">
        <v>0</v>
      </c>
      <c r="E122" s="10">
        <f>IFERROR(100*$D122/$E$121, "-")</f>
        <v>0</v>
      </c>
      <c r="F122" s="10">
        <f>IFERROR(100*$D122/$F$121, "-")</f>
        <v>0</v>
      </c>
      <c r="G122" s="11"/>
    </row>
    <row r="123" spans="1:7" ht="12" customHeight="1" x14ac:dyDescent="0.45">
      <c r="B123" s="12" t="s">
        <v>40</v>
      </c>
      <c r="C123" s="13"/>
      <c r="D123" s="14">
        <v>42</v>
      </c>
      <c r="E123" s="15">
        <f t="shared" ref="E123:E128" si="20">IFERROR(100*$D123/$E$121, "-")</f>
        <v>2.3320377568017769</v>
      </c>
      <c r="F123" s="15">
        <f t="shared" ref="F123:F127" si="21">IFERROR(100*$D123/$F$121, "-")</f>
        <v>2.3648648648648649</v>
      </c>
      <c r="G123" s="11"/>
    </row>
    <row r="124" spans="1:7" ht="12" customHeight="1" x14ac:dyDescent="0.45">
      <c r="B124" s="16" t="s">
        <v>41</v>
      </c>
      <c r="D124" s="17">
        <v>961</v>
      </c>
      <c r="E124" s="18">
        <f t="shared" si="20"/>
        <v>53.359244863964463</v>
      </c>
      <c r="F124" s="18">
        <f t="shared" si="21"/>
        <v>54.11036036036036</v>
      </c>
      <c r="G124" s="11"/>
    </row>
    <row r="125" spans="1:7" ht="12" customHeight="1" x14ac:dyDescent="0.45">
      <c r="B125" s="12" t="s">
        <v>42</v>
      </c>
      <c r="C125" s="13"/>
      <c r="D125" s="14">
        <v>752</v>
      </c>
      <c r="E125" s="15">
        <f t="shared" si="20"/>
        <v>41.754580788450859</v>
      </c>
      <c r="F125" s="15">
        <f t="shared" si="21"/>
        <v>42.342342342342342</v>
      </c>
      <c r="G125" s="11"/>
    </row>
    <row r="126" spans="1:7" ht="12" customHeight="1" x14ac:dyDescent="0.45">
      <c r="B126" s="16" t="s">
        <v>43</v>
      </c>
      <c r="D126" s="17">
        <v>7</v>
      </c>
      <c r="E126" s="18">
        <f t="shared" si="20"/>
        <v>0.38867295946696279</v>
      </c>
      <c r="F126" s="18">
        <f t="shared" si="21"/>
        <v>0.39414414414414417</v>
      </c>
      <c r="G126" s="11"/>
    </row>
    <row r="127" spans="1:7" ht="12" customHeight="1" x14ac:dyDescent="0.45">
      <c r="B127" s="12" t="s">
        <v>44</v>
      </c>
      <c r="C127" s="13"/>
      <c r="D127" s="14">
        <v>14</v>
      </c>
      <c r="E127" s="15">
        <f t="shared" si="20"/>
        <v>0.77734591893392557</v>
      </c>
      <c r="F127" s="15">
        <f t="shared" si="21"/>
        <v>0.78828828828828834</v>
      </c>
      <c r="G127" s="11"/>
    </row>
    <row r="128" spans="1:7" ht="12" customHeight="1" x14ac:dyDescent="0.45">
      <c r="B128" s="19" t="s">
        <v>8</v>
      </c>
      <c r="C128" s="20"/>
      <c r="D128" s="21">
        <v>25</v>
      </c>
      <c r="E128" s="22">
        <f t="shared" si="20"/>
        <v>1.3881177123820101</v>
      </c>
      <c r="F128" s="22" t="s">
        <v>9</v>
      </c>
      <c r="G128" s="11"/>
    </row>
    <row r="129" spans="1:7" ht="12" customHeight="1" x14ac:dyDescent="0.45">
      <c r="B129" s="36" t="s">
        <v>10</v>
      </c>
      <c r="C129" s="37"/>
      <c r="D129" s="21">
        <v>1801</v>
      </c>
      <c r="E129" s="22">
        <f>IF(SUM($E$122:$E$128) = 0, "-", SUM($E$122:$E$128))</f>
        <v>100</v>
      </c>
      <c r="F129" s="22">
        <f>IF(SUM($F$122:$F$128) = 0, "-", SUM($F$122:$F$128))</f>
        <v>100</v>
      </c>
      <c r="G129" s="11"/>
    </row>
    <row r="131" spans="1:7" ht="12" customHeight="1" x14ac:dyDescent="0.45">
      <c r="A131" s="35" t="s">
        <v>45</v>
      </c>
      <c r="B131" s="35"/>
      <c r="C131" s="35"/>
      <c r="D131" s="35"/>
      <c r="E131" s="35"/>
      <c r="F131" s="35"/>
    </row>
    <row r="132" spans="1:7" ht="12" customHeight="1" x14ac:dyDescent="0.45">
      <c r="B132" s="2"/>
      <c r="C132" s="3"/>
      <c r="D132" s="4" t="s">
        <v>1</v>
      </c>
      <c r="E132" s="4" t="s">
        <v>2</v>
      </c>
      <c r="F132" s="4" t="s">
        <v>2</v>
      </c>
    </row>
    <row r="133" spans="1:7" ht="12" customHeight="1" x14ac:dyDescent="0.45">
      <c r="B133" s="5"/>
      <c r="D133" s="6"/>
      <c r="E133" s="6"/>
      <c r="F133" s="6" t="s">
        <v>3</v>
      </c>
    </row>
    <row r="134" spans="1:7" ht="12" customHeight="1" x14ac:dyDescent="0.45">
      <c r="B134" s="5"/>
      <c r="D134" s="7"/>
      <c r="E134" s="7">
        <v>1801</v>
      </c>
      <c r="F134" s="7">
        <f>$E$134-$D$141</f>
        <v>1730</v>
      </c>
    </row>
    <row r="135" spans="1:7" ht="12" customHeight="1" x14ac:dyDescent="0.45">
      <c r="B135" s="8" t="s">
        <v>39</v>
      </c>
      <c r="C135" s="3"/>
      <c r="D135" s="9">
        <v>0</v>
      </c>
      <c r="E135" s="10">
        <f>IFERROR(100*$D135/$E$134, "-")</f>
        <v>0</v>
      </c>
      <c r="F135" s="10">
        <f>IFERROR(100*$D135/$F$134, "-")</f>
        <v>0</v>
      </c>
      <c r="G135" s="11"/>
    </row>
    <row r="136" spans="1:7" ht="12" customHeight="1" x14ac:dyDescent="0.45">
      <c r="B136" s="12" t="s">
        <v>40</v>
      </c>
      <c r="C136" s="13"/>
      <c r="D136" s="14">
        <v>26</v>
      </c>
      <c r="E136" s="15">
        <f t="shared" ref="E136:E141" si="22">IFERROR(100*$D136/$E$134, "-")</f>
        <v>1.4436424208772904</v>
      </c>
      <c r="F136" s="15">
        <f t="shared" ref="F136:F140" si="23">IFERROR(100*$D136/$F$134, "-")</f>
        <v>1.5028901734104045</v>
      </c>
      <c r="G136" s="11"/>
    </row>
    <row r="137" spans="1:7" ht="12" customHeight="1" x14ac:dyDescent="0.45">
      <c r="B137" s="16" t="s">
        <v>41</v>
      </c>
      <c r="D137" s="17">
        <v>707</v>
      </c>
      <c r="E137" s="18">
        <f t="shared" si="22"/>
        <v>39.25596890616324</v>
      </c>
      <c r="F137" s="18">
        <f t="shared" si="23"/>
        <v>40.867052023121389</v>
      </c>
      <c r="G137" s="11"/>
    </row>
    <row r="138" spans="1:7" ht="12" customHeight="1" x14ac:dyDescent="0.45">
      <c r="B138" s="12" t="s">
        <v>42</v>
      </c>
      <c r="C138" s="13"/>
      <c r="D138" s="14">
        <v>819</v>
      </c>
      <c r="E138" s="15">
        <f t="shared" si="22"/>
        <v>45.474736257634646</v>
      </c>
      <c r="F138" s="15">
        <f t="shared" si="23"/>
        <v>47.341040462427749</v>
      </c>
      <c r="G138" s="11"/>
    </row>
    <row r="139" spans="1:7" ht="12" customHeight="1" x14ac:dyDescent="0.45">
      <c r="B139" s="16" t="s">
        <v>43</v>
      </c>
      <c r="D139" s="17">
        <v>85</v>
      </c>
      <c r="E139" s="18">
        <f t="shared" si="22"/>
        <v>4.7196002220988342</v>
      </c>
      <c r="F139" s="18">
        <f t="shared" si="23"/>
        <v>4.9132947976878611</v>
      </c>
      <c r="G139" s="11"/>
    </row>
    <row r="140" spans="1:7" ht="12" customHeight="1" x14ac:dyDescent="0.45">
      <c r="B140" s="12" t="s">
        <v>44</v>
      </c>
      <c r="C140" s="13"/>
      <c r="D140" s="14">
        <v>93</v>
      </c>
      <c r="E140" s="15">
        <f t="shared" si="22"/>
        <v>5.163797890061077</v>
      </c>
      <c r="F140" s="15">
        <f t="shared" si="23"/>
        <v>5.3757225433526008</v>
      </c>
      <c r="G140" s="11"/>
    </row>
    <row r="141" spans="1:7" ht="12" customHeight="1" x14ac:dyDescent="0.45">
      <c r="B141" s="19" t="s">
        <v>8</v>
      </c>
      <c r="C141" s="20"/>
      <c r="D141" s="21">
        <v>71</v>
      </c>
      <c r="E141" s="22">
        <f t="shared" si="22"/>
        <v>3.9422543031649084</v>
      </c>
      <c r="F141" s="22" t="s">
        <v>9</v>
      </c>
      <c r="G141" s="11"/>
    </row>
    <row r="142" spans="1:7" ht="12" customHeight="1" x14ac:dyDescent="0.45">
      <c r="B142" s="36" t="s">
        <v>10</v>
      </c>
      <c r="C142" s="37"/>
      <c r="D142" s="21">
        <v>1801</v>
      </c>
      <c r="E142" s="22">
        <f>IF(SUM($E$135:$E$141) = 0, "-", SUM($E$135:$E$141))</f>
        <v>100</v>
      </c>
      <c r="F142" s="22">
        <f>IF(SUM($F$135:$F$141) = 0, "-", SUM($F$135:$F$141))</f>
        <v>100</v>
      </c>
      <c r="G142" s="11"/>
    </row>
    <row r="144" spans="1:7" ht="12" customHeight="1" x14ac:dyDescent="0.45">
      <c r="A144" s="35" t="s">
        <v>46</v>
      </c>
      <c r="B144" s="35"/>
      <c r="C144" s="35"/>
      <c r="D144" s="35"/>
      <c r="E144" s="35"/>
      <c r="F144" s="35"/>
    </row>
    <row r="145" spans="1:7" ht="12" customHeight="1" x14ac:dyDescent="0.45">
      <c r="B145" s="2"/>
      <c r="C145" s="3"/>
      <c r="D145" s="4" t="s">
        <v>1</v>
      </c>
      <c r="E145" s="4" t="s">
        <v>2</v>
      </c>
      <c r="F145" s="4" t="s">
        <v>2</v>
      </c>
    </row>
    <row r="146" spans="1:7" ht="12" customHeight="1" x14ac:dyDescent="0.45">
      <c r="B146" s="5"/>
      <c r="D146" s="6"/>
      <c r="E146" s="6"/>
      <c r="F146" s="6" t="s">
        <v>3</v>
      </c>
    </row>
    <row r="147" spans="1:7" ht="12" customHeight="1" x14ac:dyDescent="0.45">
      <c r="B147" s="5"/>
      <c r="D147" s="7"/>
      <c r="E147" s="7">
        <v>1801</v>
      </c>
      <c r="F147" s="7">
        <f>$E$147-$D$154</f>
        <v>654</v>
      </c>
    </row>
    <row r="148" spans="1:7" ht="12" customHeight="1" x14ac:dyDescent="0.45">
      <c r="B148" s="8" t="s">
        <v>39</v>
      </c>
      <c r="C148" s="3"/>
      <c r="D148" s="9">
        <v>9</v>
      </c>
      <c r="E148" s="10">
        <f>IFERROR(100*$D148/$E$147, "-")</f>
        <v>0.4997223764575236</v>
      </c>
      <c r="F148" s="10">
        <f>IFERROR(100*$D148/$F$147, "-")</f>
        <v>1.3761467889908257</v>
      </c>
      <c r="G148" s="11"/>
    </row>
    <row r="149" spans="1:7" ht="12" customHeight="1" x14ac:dyDescent="0.45">
      <c r="B149" s="12" t="s">
        <v>40</v>
      </c>
      <c r="C149" s="13"/>
      <c r="D149" s="14">
        <v>2</v>
      </c>
      <c r="E149" s="15">
        <f t="shared" ref="E149:E154" si="24">IFERROR(100*$D149/$E$147, "-")</f>
        <v>0.1110494169905608</v>
      </c>
      <c r="F149" s="15">
        <f t="shared" ref="F149:F153" si="25">IFERROR(100*$D149/$F$147, "-")</f>
        <v>0.3058103975535168</v>
      </c>
      <c r="G149" s="11"/>
    </row>
    <row r="150" spans="1:7" ht="12" customHeight="1" x14ac:dyDescent="0.45">
      <c r="B150" s="16" t="s">
        <v>41</v>
      </c>
      <c r="D150" s="17">
        <v>2</v>
      </c>
      <c r="E150" s="18">
        <f t="shared" si="24"/>
        <v>0.1110494169905608</v>
      </c>
      <c r="F150" s="18">
        <f t="shared" si="25"/>
        <v>0.3058103975535168</v>
      </c>
      <c r="G150" s="11"/>
    </row>
    <row r="151" spans="1:7" ht="12" customHeight="1" x14ac:dyDescent="0.45">
      <c r="B151" s="12" t="s">
        <v>42</v>
      </c>
      <c r="C151" s="13"/>
      <c r="D151" s="14">
        <v>3</v>
      </c>
      <c r="E151" s="15">
        <f t="shared" si="24"/>
        <v>0.16657412548584119</v>
      </c>
      <c r="F151" s="15">
        <f t="shared" si="25"/>
        <v>0.45871559633027525</v>
      </c>
      <c r="G151" s="11"/>
    </row>
    <row r="152" spans="1:7" ht="12" customHeight="1" x14ac:dyDescent="0.45">
      <c r="B152" s="16" t="s">
        <v>43</v>
      </c>
      <c r="D152" s="17">
        <v>6</v>
      </c>
      <c r="E152" s="18">
        <f t="shared" si="24"/>
        <v>0.33314825097168238</v>
      </c>
      <c r="F152" s="18">
        <f t="shared" si="25"/>
        <v>0.91743119266055051</v>
      </c>
      <c r="G152" s="11"/>
    </row>
    <row r="153" spans="1:7" ht="12" customHeight="1" x14ac:dyDescent="0.45">
      <c r="B153" s="12" t="s">
        <v>44</v>
      </c>
      <c r="C153" s="13"/>
      <c r="D153" s="14">
        <v>632</v>
      </c>
      <c r="E153" s="15">
        <f t="shared" si="24"/>
        <v>35.09161576901721</v>
      </c>
      <c r="F153" s="15">
        <f t="shared" si="25"/>
        <v>96.63608562691131</v>
      </c>
      <c r="G153" s="11"/>
    </row>
    <row r="154" spans="1:7" ht="12" customHeight="1" x14ac:dyDescent="0.45">
      <c r="B154" s="19" t="s">
        <v>8</v>
      </c>
      <c r="C154" s="20"/>
      <c r="D154" s="21">
        <v>1147</v>
      </c>
      <c r="E154" s="22">
        <f t="shared" si="24"/>
        <v>63.686840644086615</v>
      </c>
      <c r="F154" s="22" t="s">
        <v>9</v>
      </c>
      <c r="G154" s="11"/>
    </row>
    <row r="155" spans="1:7" ht="12" customHeight="1" x14ac:dyDescent="0.45">
      <c r="B155" s="36" t="s">
        <v>10</v>
      </c>
      <c r="C155" s="37"/>
      <c r="D155" s="21">
        <v>1801</v>
      </c>
      <c r="E155" s="22">
        <f>IF(SUM($E$148:$E$154) = 0, "-", SUM($E$148:$E$154))</f>
        <v>100</v>
      </c>
      <c r="F155" s="22">
        <f>IF(SUM($F$148:$F$154) = 0, "-", SUM($F$148:$F$154))</f>
        <v>100</v>
      </c>
      <c r="G155" s="11"/>
    </row>
    <row r="157" spans="1:7" ht="12" customHeight="1" x14ac:dyDescent="0.45">
      <c r="A157" s="35" t="s">
        <v>47</v>
      </c>
      <c r="B157" s="35"/>
      <c r="C157" s="35"/>
      <c r="D157" s="35"/>
      <c r="E157" s="35"/>
      <c r="F157" s="35"/>
    </row>
    <row r="158" spans="1:7" ht="12" customHeight="1" x14ac:dyDescent="0.45">
      <c r="B158" s="2"/>
      <c r="C158" s="3"/>
      <c r="D158" s="4" t="s">
        <v>1</v>
      </c>
      <c r="E158" s="4" t="s">
        <v>2</v>
      </c>
      <c r="F158" s="4" t="s">
        <v>2</v>
      </c>
    </row>
    <row r="159" spans="1:7" ht="12" customHeight="1" x14ac:dyDescent="0.45">
      <c r="B159" s="5"/>
      <c r="D159" s="6"/>
      <c r="E159" s="6"/>
      <c r="F159" s="6" t="s">
        <v>3</v>
      </c>
    </row>
    <row r="160" spans="1:7" ht="12" customHeight="1" x14ac:dyDescent="0.45">
      <c r="B160" s="5"/>
      <c r="D160" s="7"/>
      <c r="E160" s="7">
        <v>1801</v>
      </c>
      <c r="F160" s="7">
        <f>$E$160-$D$165</f>
        <v>1780</v>
      </c>
    </row>
    <row r="161" spans="1:7" ht="12" customHeight="1" x14ac:dyDescent="0.45">
      <c r="B161" s="8" t="s">
        <v>48</v>
      </c>
      <c r="C161" s="3"/>
      <c r="D161" s="9">
        <v>2</v>
      </c>
      <c r="E161" s="10">
        <f>IFERROR(100*$D161/$E$160, "-")</f>
        <v>0.1110494169905608</v>
      </c>
      <c r="F161" s="10">
        <f>IFERROR(100*$D161/$F$160, "-")</f>
        <v>0.11235955056179775</v>
      </c>
      <c r="G161" s="11"/>
    </row>
    <row r="162" spans="1:7" ht="12" customHeight="1" x14ac:dyDescent="0.45">
      <c r="B162" s="12" t="s">
        <v>49</v>
      </c>
      <c r="C162" s="13"/>
      <c r="D162" s="14">
        <v>94</v>
      </c>
      <c r="E162" s="15">
        <f t="shared" ref="E162:E165" si="26">IFERROR(100*$D162/$E$160, "-")</f>
        <v>5.2193225985563574</v>
      </c>
      <c r="F162" s="15">
        <f t="shared" ref="F162:F164" si="27">IFERROR(100*$D162/$F$160, "-")</f>
        <v>5.2808988764044944</v>
      </c>
      <c r="G162" s="11"/>
    </row>
    <row r="163" spans="1:7" ht="12" customHeight="1" x14ac:dyDescent="0.45">
      <c r="B163" s="16" t="s">
        <v>7</v>
      </c>
      <c r="D163" s="17">
        <v>27</v>
      </c>
      <c r="E163" s="18">
        <f t="shared" si="26"/>
        <v>1.4991671293725708</v>
      </c>
      <c r="F163" s="18">
        <f t="shared" si="27"/>
        <v>1.5168539325842696</v>
      </c>
      <c r="G163" s="11"/>
    </row>
    <row r="164" spans="1:7" ht="12" customHeight="1" x14ac:dyDescent="0.45">
      <c r="B164" s="12" t="s">
        <v>50</v>
      </c>
      <c r="C164" s="13"/>
      <c r="D164" s="14">
        <v>1659</v>
      </c>
      <c r="E164" s="15">
        <f t="shared" si="26"/>
        <v>92.115491393670183</v>
      </c>
      <c r="F164" s="15">
        <f t="shared" si="27"/>
        <v>93.202247191011239</v>
      </c>
      <c r="G164" s="11"/>
    </row>
    <row r="165" spans="1:7" ht="12" customHeight="1" x14ac:dyDescent="0.45">
      <c r="B165" s="19" t="s">
        <v>8</v>
      </c>
      <c r="C165" s="20"/>
      <c r="D165" s="21">
        <v>21</v>
      </c>
      <c r="E165" s="22">
        <f t="shared" si="26"/>
        <v>1.1660188784008885</v>
      </c>
      <c r="F165" s="22" t="s">
        <v>9</v>
      </c>
      <c r="G165" s="11"/>
    </row>
    <row r="166" spans="1:7" ht="12" customHeight="1" x14ac:dyDescent="0.45">
      <c r="B166" s="36" t="s">
        <v>10</v>
      </c>
      <c r="C166" s="37"/>
      <c r="D166" s="21">
        <v>1801</v>
      </c>
      <c r="E166" s="22" t="s">
        <v>9</v>
      </c>
      <c r="F166" s="22" t="s">
        <v>9</v>
      </c>
      <c r="G166" s="11"/>
    </row>
    <row r="168" spans="1:7" ht="12" customHeight="1" x14ac:dyDescent="0.45">
      <c r="A168" s="35" t="s">
        <v>51</v>
      </c>
      <c r="B168" s="35"/>
      <c r="C168" s="35"/>
      <c r="D168" s="35"/>
      <c r="E168" s="35"/>
      <c r="F168" s="35"/>
    </row>
    <row r="169" spans="1:7" ht="12" customHeight="1" x14ac:dyDescent="0.45">
      <c r="B169" s="2"/>
      <c r="C169" s="3"/>
      <c r="D169" s="4" t="s">
        <v>1</v>
      </c>
      <c r="E169" s="4" t="s">
        <v>2</v>
      </c>
      <c r="F169" s="4" t="s">
        <v>2</v>
      </c>
    </row>
    <row r="170" spans="1:7" ht="12" customHeight="1" x14ac:dyDescent="0.45">
      <c r="B170" s="5"/>
      <c r="D170" s="6"/>
      <c r="E170" s="6"/>
      <c r="F170" s="6" t="s">
        <v>3</v>
      </c>
    </row>
    <row r="171" spans="1:7" ht="12" customHeight="1" x14ac:dyDescent="0.45">
      <c r="B171" s="5"/>
      <c r="D171" s="7"/>
      <c r="E171" s="7">
        <v>1801</v>
      </c>
      <c r="F171" s="7">
        <f>$E$171-$D$178</f>
        <v>1796</v>
      </c>
    </row>
    <row r="172" spans="1:7" ht="12" customHeight="1" x14ac:dyDescent="0.45">
      <c r="B172" s="8" t="s">
        <v>52</v>
      </c>
      <c r="C172" s="3"/>
      <c r="D172" s="9">
        <v>1572</v>
      </c>
      <c r="E172" s="10">
        <f>IFERROR(100*$D172/$E$171, "-")</f>
        <v>87.284841754580782</v>
      </c>
      <c r="F172" s="10">
        <f>IFERROR(100*$D172/$F$171, "-")</f>
        <v>87.527839643652555</v>
      </c>
      <c r="G172" s="11"/>
    </row>
    <row r="173" spans="1:7" ht="12" customHeight="1" x14ac:dyDescent="0.45">
      <c r="B173" s="12" t="s">
        <v>53</v>
      </c>
      <c r="C173" s="13"/>
      <c r="D173" s="14">
        <v>145</v>
      </c>
      <c r="E173" s="15">
        <f t="shared" ref="E173:E178" si="28">IFERROR(100*$D173/$E$171, "-")</f>
        <v>8.0510827318156579</v>
      </c>
      <c r="F173" s="15">
        <f t="shared" ref="F173:F177" si="29">IFERROR(100*$D173/$F$171, "-")</f>
        <v>8.0734966592427622</v>
      </c>
      <c r="G173" s="11"/>
    </row>
    <row r="174" spans="1:7" ht="12" customHeight="1" x14ac:dyDescent="0.45">
      <c r="B174" s="16" t="s">
        <v>54</v>
      </c>
      <c r="D174" s="17">
        <v>24</v>
      </c>
      <c r="E174" s="18">
        <f t="shared" si="28"/>
        <v>1.3325930038867295</v>
      </c>
      <c r="F174" s="18">
        <f t="shared" si="29"/>
        <v>1.3363028953229399</v>
      </c>
      <c r="G174" s="11"/>
    </row>
    <row r="175" spans="1:7" ht="12" customHeight="1" x14ac:dyDescent="0.45">
      <c r="B175" s="12" t="s">
        <v>55</v>
      </c>
      <c r="C175" s="13"/>
      <c r="D175" s="14">
        <v>18</v>
      </c>
      <c r="E175" s="15">
        <f t="shared" si="28"/>
        <v>0.9994447529150472</v>
      </c>
      <c r="F175" s="15">
        <f t="shared" si="29"/>
        <v>1.0022271714922049</v>
      </c>
      <c r="G175" s="11"/>
    </row>
    <row r="176" spans="1:7" ht="12" customHeight="1" x14ac:dyDescent="0.45">
      <c r="B176" s="16" t="s">
        <v>56</v>
      </c>
      <c r="D176" s="17">
        <v>7</v>
      </c>
      <c r="E176" s="18">
        <f t="shared" si="28"/>
        <v>0.38867295946696279</v>
      </c>
      <c r="F176" s="18">
        <f t="shared" si="29"/>
        <v>0.38975501113585748</v>
      </c>
      <c r="G176" s="11"/>
    </row>
    <row r="177" spans="1:7" ht="12" customHeight="1" x14ac:dyDescent="0.45">
      <c r="B177" s="12" t="s">
        <v>19</v>
      </c>
      <c r="C177" s="13"/>
      <c r="D177" s="14">
        <v>30</v>
      </c>
      <c r="E177" s="15">
        <f t="shared" si="28"/>
        <v>1.6657412548584121</v>
      </c>
      <c r="F177" s="15">
        <f t="shared" si="29"/>
        <v>1.6703786191536749</v>
      </c>
      <c r="G177" s="11"/>
    </row>
    <row r="178" spans="1:7" ht="12" customHeight="1" x14ac:dyDescent="0.45">
      <c r="B178" s="19" t="s">
        <v>8</v>
      </c>
      <c r="C178" s="20"/>
      <c r="D178" s="21">
        <v>5</v>
      </c>
      <c r="E178" s="22">
        <f t="shared" si="28"/>
        <v>0.27762354247640197</v>
      </c>
      <c r="F178" s="22" t="s">
        <v>9</v>
      </c>
      <c r="G178" s="11"/>
    </row>
    <row r="179" spans="1:7" ht="12" customHeight="1" x14ac:dyDescent="0.45">
      <c r="B179" s="36" t="s">
        <v>10</v>
      </c>
      <c r="C179" s="37"/>
      <c r="D179" s="21">
        <v>1801</v>
      </c>
      <c r="E179" s="22">
        <f>IF(SUM($E$172:$E$178) = 0, "-", SUM($E$172:$E$178))</f>
        <v>100</v>
      </c>
      <c r="F179" s="22">
        <f>IF(SUM($F$172:$F$178) = 0, "-", SUM($F$172:$F$178))</f>
        <v>100.00000000000001</v>
      </c>
      <c r="G179" s="11"/>
    </row>
    <row r="181" spans="1:7" ht="12" customHeight="1" x14ac:dyDescent="0.45">
      <c r="A181" s="35" t="s">
        <v>57</v>
      </c>
      <c r="B181" s="35"/>
      <c r="C181" s="35"/>
      <c r="D181" s="35"/>
      <c r="E181" s="35"/>
      <c r="F181" s="35"/>
    </row>
    <row r="182" spans="1:7" ht="12" customHeight="1" x14ac:dyDescent="0.45">
      <c r="B182" s="2"/>
      <c r="C182" s="3"/>
      <c r="D182" s="4" t="s">
        <v>1</v>
      </c>
      <c r="E182" s="4" t="s">
        <v>2</v>
      </c>
      <c r="F182" s="4" t="s">
        <v>2</v>
      </c>
    </row>
    <row r="183" spans="1:7" ht="12" customHeight="1" x14ac:dyDescent="0.45">
      <c r="B183" s="5"/>
      <c r="D183" s="6"/>
      <c r="E183" s="6"/>
      <c r="F183" s="6" t="s">
        <v>3</v>
      </c>
    </row>
    <row r="184" spans="1:7" ht="12" customHeight="1" x14ac:dyDescent="0.45">
      <c r="B184" s="5"/>
      <c r="D184" s="7"/>
      <c r="E184" s="7">
        <v>145</v>
      </c>
      <c r="F184" s="7">
        <f>$E$184-$D$189</f>
        <v>144</v>
      </c>
    </row>
    <row r="185" spans="1:7" ht="12" customHeight="1" x14ac:dyDescent="0.45">
      <c r="B185" s="8" t="s">
        <v>58</v>
      </c>
      <c r="C185" s="3"/>
      <c r="D185" s="9">
        <v>55</v>
      </c>
      <c r="E185" s="10">
        <f>IFERROR(100*$D185/$E$184, "-")</f>
        <v>37.931034482758619</v>
      </c>
      <c r="F185" s="10">
        <f>IFERROR(100*$D185/$F$184, "-")</f>
        <v>38.194444444444443</v>
      </c>
      <c r="G185" s="11"/>
    </row>
    <row r="186" spans="1:7" ht="12" customHeight="1" x14ac:dyDescent="0.45">
      <c r="B186" s="12" t="s">
        <v>59</v>
      </c>
      <c r="C186" s="13"/>
      <c r="D186" s="14">
        <v>5</v>
      </c>
      <c r="E186" s="15">
        <f t="shared" ref="E186:E189" si="30">IFERROR(100*$D186/$E$184, "-")</f>
        <v>3.4482758620689653</v>
      </c>
      <c r="F186" s="15">
        <f t="shared" ref="F186:F188" si="31">IFERROR(100*$D186/$F$184, "-")</f>
        <v>3.4722222222222223</v>
      </c>
      <c r="G186" s="11"/>
    </row>
    <row r="187" spans="1:7" ht="12" customHeight="1" x14ac:dyDescent="0.45">
      <c r="B187" s="16" t="s">
        <v>60</v>
      </c>
      <c r="D187" s="17">
        <v>34</v>
      </c>
      <c r="E187" s="18">
        <f t="shared" si="30"/>
        <v>23.448275862068964</v>
      </c>
      <c r="F187" s="18">
        <f t="shared" si="31"/>
        <v>23.611111111111111</v>
      </c>
      <c r="G187" s="11"/>
    </row>
    <row r="188" spans="1:7" ht="12" customHeight="1" x14ac:dyDescent="0.45">
      <c r="B188" s="12" t="s">
        <v>61</v>
      </c>
      <c r="C188" s="13"/>
      <c r="D188" s="14">
        <v>50</v>
      </c>
      <c r="E188" s="15">
        <f t="shared" si="30"/>
        <v>34.482758620689658</v>
      </c>
      <c r="F188" s="15">
        <f t="shared" si="31"/>
        <v>34.722222222222221</v>
      </c>
      <c r="G188" s="11"/>
    </row>
    <row r="189" spans="1:7" ht="12" customHeight="1" x14ac:dyDescent="0.45">
      <c r="B189" s="19" t="s">
        <v>8</v>
      </c>
      <c r="C189" s="20"/>
      <c r="D189" s="21">
        <v>1</v>
      </c>
      <c r="E189" s="22">
        <f t="shared" si="30"/>
        <v>0.68965517241379315</v>
      </c>
      <c r="F189" s="22" t="s">
        <v>9</v>
      </c>
      <c r="G189" s="11"/>
    </row>
    <row r="190" spans="1:7" ht="12" customHeight="1" x14ac:dyDescent="0.45">
      <c r="B190" s="36" t="s">
        <v>10</v>
      </c>
      <c r="C190" s="37"/>
      <c r="D190" s="21">
        <v>145</v>
      </c>
      <c r="E190" s="22">
        <f>IF(SUM($E$185:$E$189) = 0, "-", SUM($E$185:$E$189))</f>
        <v>100.00000000000001</v>
      </c>
      <c r="F190" s="22">
        <f>IF(SUM($F$185:$F$189) = 0, "-", SUM($F$185:$F$189))</f>
        <v>100</v>
      </c>
      <c r="G190" s="11"/>
    </row>
    <row r="192" spans="1:7" ht="12" customHeight="1" x14ac:dyDescent="0.45">
      <c r="A192" s="35" t="s">
        <v>62</v>
      </c>
      <c r="B192" s="35"/>
      <c r="C192" s="35"/>
      <c r="D192" s="35"/>
      <c r="E192" s="35"/>
      <c r="F192" s="35"/>
    </row>
    <row r="193" spans="1:7" ht="12" customHeight="1" x14ac:dyDescent="0.45">
      <c r="B193" s="2"/>
      <c r="C193" s="3"/>
      <c r="D193" s="4" t="s">
        <v>1</v>
      </c>
      <c r="E193" s="4" t="s">
        <v>2</v>
      </c>
      <c r="F193" s="4" t="s">
        <v>2</v>
      </c>
    </row>
    <row r="194" spans="1:7" ht="12" customHeight="1" x14ac:dyDescent="0.45">
      <c r="B194" s="5"/>
      <c r="D194" s="6"/>
      <c r="E194" s="6"/>
      <c r="F194" s="6" t="s">
        <v>3</v>
      </c>
    </row>
    <row r="195" spans="1:7" ht="12" customHeight="1" x14ac:dyDescent="0.45">
      <c r="B195" s="5"/>
      <c r="D195" s="7"/>
      <c r="E195" s="7">
        <v>1801</v>
      </c>
      <c r="F195" s="7">
        <f>$E$195-$D$199</f>
        <v>1796</v>
      </c>
    </row>
    <row r="196" spans="1:7" ht="12" customHeight="1" x14ac:dyDescent="0.45">
      <c r="B196" s="8" t="s">
        <v>63</v>
      </c>
      <c r="C196" s="3"/>
      <c r="D196" s="9">
        <v>1739</v>
      </c>
      <c r="E196" s="10">
        <f>IFERROR(100*$D196/$E$195, "-")</f>
        <v>96.557468073292611</v>
      </c>
      <c r="F196" s="10">
        <f>IFERROR(100*$D196/$F$195, "-")</f>
        <v>96.826280623608014</v>
      </c>
      <c r="G196" s="11"/>
    </row>
    <row r="197" spans="1:7" ht="12" customHeight="1" x14ac:dyDescent="0.45">
      <c r="B197" s="12" t="s">
        <v>64</v>
      </c>
      <c r="C197" s="13"/>
      <c r="D197" s="14">
        <v>52</v>
      </c>
      <c r="E197" s="15">
        <f t="shared" ref="E197:E199" si="32">IFERROR(100*$D197/$E$195, "-")</f>
        <v>2.8872848417545809</v>
      </c>
      <c r="F197" s="15">
        <f t="shared" ref="F197:F198" si="33">IFERROR(100*$D197/$F$195, "-")</f>
        <v>2.8953229398663698</v>
      </c>
      <c r="G197" s="11"/>
    </row>
    <row r="198" spans="1:7" ht="12" customHeight="1" x14ac:dyDescent="0.45">
      <c r="B198" s="16" t="s">
        <v>65</v>
      </c>
      <c r="D198" s="17">
        <v>5</v>
      </c>
      <c r="E198" s="18">
        <f t="shared" si="32"/>
        <v>0.27762354247640197</v>
      </c>
      <c r="F198" s="18">
        <f t="shared" si="33"/>
        <v>0.27839643652561247</v>
      </c>
      <c r="G198" s="11"/>
    </row>
    <row r="199" spans="1:7" ht="12" customHeight="1" x14ac:dyDescent="0.45">
      <c r="B199" s="23" t="s">
        <v>8</v>
      </c>
      <c r="C199" s="24"/>
      <c r="D199" s="25">
        <v>5</v>
      </c>
      <c r="E199" s="26">
        <f t="shared" si="32"/>
        <v>0.27762354247640197</v>
      </c>
      <c r="F199" s="26" t="s">
        <v>9</v>
      </c>
      <c r="G199" s="11"/>
    </row>
    <row r="200" spans="1:7" ht="12" customHeight="1" x14ac:dyDescent="0.45">
      <c r="B200" s="36" t="s">
        <v>10</v>
      </c>
      <c r="C200" s="37"/>
      <c r="D200" s="21">
        <v>1801</v>
      </c>
      <c r="E200" s="22">
        <f>IF(SUM($E$196:$E$199) = 0, "-", SUM($E$196:$E$199))</f>
        <v>100</v>
      </c>
      <c r="F200" s="22">
        <f>IF(SUM($F$196:$F$199) = 0, "-", SUM($F$196:$F$199))</f>
        <v>100</v>
      </c>
      <c r="G200" s="11"/>
    </row>
    <row r="202" spans="1:7" ht="12" customHeight="1" x14ac:dyDescent="0.45">
      <c r="A202" s="1" t="s">
        <v>214</v>
      </c>
    </row>
    <row r="203" spans="1:7" ht="12" customHeight="1" x14ac:dyDescent="0.45">
      <c r="A203" s="35" t="s">
        <v>66</v>
      </c>
      <c r="B203" s="35"/>
      <c r="C203" s="35"/>
      <c r="D203" s="35"/>
      <c r="E203" s="35"/>
      <c r="F203" s="35"/>
    </row>
    <row r="204" spans="1:7" ht="12" customHeight="1" x14ac:dyDescent="0.45">
      <c r="B204" s="2"/>
      <c r="C204" s="3"/>
      <c r="D204" s="4" t="s">
        <v>1</v>
      </c>
      <c r="E204" s="4" t="s">
        <v>2</v>
      </c>
      <c r="F204" s="4" t="s">
        <v>2</v>
      </c>
    </row>
    <row r="205" spans="1:7" ht="12" customHeight="1" x14ac:dyDescent="0.45">
      <c r="B205" s="5"/>
      <c r="D205" s="6"/>
      <c r="E205" s="6"/>
      <c r="F205" s="6" t="s">
        <v>3</v>
      </c>
    </row>
    <row r="206" spans="1:7" ht="12" customHeight="1" x14ac:dyDescent="0.45">
      <c r="B206" s="5"/>
      <c r="D206" s="7"/>
      <c r="E206" s="7">
        <v>1801</v>
      </c>
      <c r="F206" s="7">
        <f>$E$206-$D$217</f>
        <v>1786</v>
      </c>
    </row>
    <row r="207" spans="1:7" ht="12" customHeight="1" x14ac:dyDescent="0.45">
      <c r="B207" s="8" t="s">
        <v>67</v>
      </c>
      <c r="C207" s="3"/>
      <c r="D207" s="9">
        <v>35</v>
      </c>
      <c r="E207" s="10">
        <f>IFERROR(100*$D207/$E$206, "-")</f>
        <v>1.943364797334814</v>
      </c>
      <c r="F207" s="10">
        <f>IFERROR(100*$D207/$F$206, "-")</f>
        <v>1.9596864501679732</v>
      </c>
      <c r="G207" s="11"/>
    </row>
    <row r="208" spans="1:7" ht="12" customHeight="1" x14ac:dyDescent="0.45">
      <c r="B208" s="12" t="s">
        <v>68</v>
      </c>
      <c r="C208" s="13"/>
      <c r="D208" s="14">
        <v>332</v>
      </c>
      <c r="E208" s="15">
        <f t="shared" ref="E208:E217" si="34">IFERROR(100*$D208/$E$206, "-")</f>
        <v>18.434203220433094</v>
      </c>
      <c r="F208" s="15">
        <f t="shared" ref="F208:F216" si="35">IFERROR(100*$D208/$F$206, "-")</f>
        <v>18.58902575587906</v>
      </c>
      <c r="G208" s="11"/>
    </row>
    <row r="209" spans="1:7" ht="12" customHeight="1" x14ac:dyDescent="0.45">
      <c r="B209" s="16" t="s">
        <v>69</v>
      </c>
      <c r="D209" s="17">
        <v>349</v>
      </c>
      <c r="E209" s="18">
        <f t="shared" si="34"/>
        <v>19.37812326485286</v>
      </c>
      <c r="F209" s="18">
        <f t="shared" si="35"/>
        <v>19.54087346024636</v>
      </c>
      <c r="G209" s="11"/>
    </row>
    <row r="210" spans="1:7" ht="12" customHeight="1" x14ac:dyDescent="0.45">
      <c r="B210" s="12" t="s">
        <v>70</v>
      </c>
      <c r="C210" s="13"/>
      <c r="D210" s="14">
        <v>9</v>
      </c>
      <c r="E210" s="15">
        <f t="shared" si="34"/>
        <v>0.4997223764575236</v>
      </c>
      <c r="F210" s="15">
        <f t="shared" si="35"/>
        <v>0.50391937290033595</v>
      </c>
      <c r="G210" s="11"/>
    </row>
    <row r="211" spans="1:7" ht="12" customHeight="1" x14ac:dyDescent="0.45">
      <c r="B211" s="16" t="s">
        <v>71</v>
      </c>
      <c r="D211" s="17">
        <v>455</v>
      </c>
      <c r="E211" s="18">
        <f t="shared" si="34"/>
        <v>25.263742365352581</v>
      </c>
      <c r="F211" s="18">
        <f t="shared" si="35"/>
        <v>25.475923852183652</v>
      </c>
      <c r="G211" s="11"/>
    </row>
    <row r="212" spans="1:7" ht="12" customHeight="1" x14ac:dyDescent="0.45">
      <c r="B212" s="12" t="s">
        <v>72</v>
      </c>
      <c r="C212" s="13"/>
      <c r="D212" s="14">
        <v>503</v>
      </c>
      <c r="E212" s="15">
        <f t="shared" si="34"/>
        <v>27.928928373126041</v>
      </c>
      <c r="F212" s="15">
        <f t="shared" si="35"/>
        <v>28.163493840985442</v>
      </c>
      <c r="G212" s="11"/>
    </row>
    <row r="213" spans="1:7" ht="12" customHeight="1" x14ac:dyDescent="0.45">
      <c r="B213" s="16" t="s">
        <v>73</v>
      </c>
      <c r="D213" s="17">
        <v>84</v>
      </c>
      <c r="E213" s="18">
        <f t="shared" si="34"/>
        <v>4.6640755136035539</v>
      </c>
      <c r="F213" s="18">
        <f t="shared" si="35"/>
        <v>4.7032474804031352</v>
      </c>
      <c r="G213" s="11"/>
    </row>
    <row r="214" spans="1:7" ht="12" customHeight="1" x14ac:dyDescent="0.45">
      <c r="B214" s="12" t="s">
        <v>7</v>
      </c>
      <c r="C214" s="13"/>
      <c r="D214" s="14">
        <v>3</v>
      </c>
      <c r="E214" s="15">
        <f t="shared" si="34"/>
        <v>0.16657412548584119</v>
      </c>
      <c r="F214" s="15">
        <f t="shared" si="35"/>
        <v>0.16797312430011199</v>
      </c>
      <c r="G214" s="11"/>
    </row>
    <row r="215" spans="1:7" ht="12" customHeight="1" x14ac:dyDescent="0.45">
      <c r="B215" s="16" t="s">
        <v>56</v>
      </c>
      <c r="D215" s="17">
        <v>7</v>
      </c>
      <c r="E215" s="18">
        <f t="shared" si="34"/>
        <v>0.38867295946696279</v>
      </c>
      <c r="F215" s="18">
        <f t="shared" si="35"/>
        <v>0.39193729003359462</v>
      </c>
      <c r="G215" s="11"/>
    </row>
    <row r="216" spans="1:7" ht="12" customHeight="1" x14ac:dyDescent="0.45">
      <c r="B216" s="12" t="s">
        <v>19</v>
      </c>
      <c r="C216" s="13"/>
      <c r="D216" s="14">
        <v>9</v>
      </c>
      <c r="E216" s="15">
        <f t="shared" si="34"/>
        <v>0.4997223764575236</v>
      </c>
      <c r="F216" s="15">
        <f t="shared" si="35"/>
        <v>0.50391937290033595</v>
      </c>
      <c r="G216" s="11"/>
    </row>
    <row r="217" spans="1:7" ht="12" customHeight="1" x14ac:dyDescent="0.45">
      <c r="B217" s="19" t="s">
        <v>8</v>
      </c>
      <c r="C217" s="20"/>
      <c r="D217" s="21">
        <v>15</v>
      </c>
      <c r="E217" s="22">
        <f t="shared" si="34"/>
        <v>0.83287062742920603</v>
      </c>
      <c r="F217" s="22" t="s">
        <v>9</v>
      </c>
      <c r="G217" s="11"/>
    </row>
    <row r="218" spans="1:7" ht="12" customHeight="1" x14ac:dyDescent="0.45">
      <c r="B218" s="36" t="s">
        <v>10</v>
      </c>
      <c r="C218" s="37"/>
      <c r="D218" s="21">
        <v>1801</v>
      </c>
      <c r="E218" s="22">
        <f>IF(SUM($E$207:$E$217) = 0, "-", SUM($E$207:$E$217))</f>
        <v>99.999999999999986</v>
      </c>
      <c r="F218" s="22">
        <f>IF(SUM($F$207:$F$217) = 0, "-", SUM($F$207:$F$217))</f>
        <v>100</v>
      </c>
      <c r="G218" s="11"/>
    </row>
    <row r="220" spans="1:7" ht="12" customHeight="1" x14ac:dyDescent="0.45">
      <c r="A220" s="35" t="s">
        <v>74</v>
      </c>
      <c r="B220" s="35"/>
      <c r="C220" s="35"/>
      <c r="D220" s="35"/>
      <c r="E220" s="35"/>
      <c r="F220" s="35"/>
    </row>
    <row r="221" spans="1:7" ht="12" customHeight="1" x14ac:dyDescent="0.45">
      <c r="B221" s="2"/>
      <c r="C221" s="3"/>
      <c r="D221" s="4" t="s">
        <v>1</v>
      </c>
      <c r="E221" s="4" t="s">
        <v>2</v>
      </c>
      <c r="F221" s="4" t="s">
        <v>2</v>
      </c>
    </row>
    <row r="222" spans="1:7" ht="12" customHeight="1" x14ac:dyDescent="0.45">
      <c r="B222" s="5"/>
      <c r="D222" s="6"/>
      <c r="E222" s="6"/>
      <c r="F222" s="6" t="s">
        <v>3</v>
      </c>
    </row>
    <row r="223" spans="1:7" ht="12" customHeight="1" x14ac:dyDescent="0.45">
      <c r="B223" s="5"/>
      <c r="D223" s="7"/>
      <c r="E223" s="7">
        <v>1801</v>
      </c>
      <c r="F223" s="7">
        <f>$E$223-$D$234</f>
        <v>1735</v>
      </c>
    </row>
    <row r="224" spans="1:7" ht="12" customHeight="1" x14ac:dyDescent="0.45">
      <c r="B224" s="8" t="s">
        <v>67</v>
      </c>
      <c r="C224" s="3"/>
      <c r="D224" s="9">
        <v>48</v>
      </c>
      <c r="E224" s="10">
        <f>IFERROR(100*$D224/$E$223, "-")</f>
        <v>2.665186007773459</v>
      </c>
      <c r="F224" s="10">
        <f>IFERROR(100*$D224/$F$223, "-")</f>
        <v>2.76657060518732</v>
      </c>
      <c r="G224" s="11"/>
    </row>
    <row r="225" spans="1:7" ht="12" customHeight="1" x14ac:dyDescent="0.45">
      <c r="B225" s="12" t="s">
        <v>68</v>
      </c>
      <c r="C225" s="13"/>
      <c r="D225" s="14">
        <v>308</v>
      </c>
      <c r="E225" s="15">
        <f t="shared" ref="E225:E234" si="36">IFERROR(100*$D225/$E$223, "-")</f>
        <v>17.101610216546362</v>
      </c>
      <c r="F225" s="15">
        <f t="shared" ref="F225:F233" si="37">IFERROR(100*$D225/$F$223, "-")</f>
        <v>17.752161383285301</v>
      </c>
      <c r="G225" s="11"/>
    </row>
    <row r="226" spans="1:7" ht="12" customHeight="1" x14ac:dyDescent="0.45">
      <c r="B226" s="16" t="s">
        <v>69</v>
      </c>
      <c r="D226" s="17">
        <v>254</v>
      </c>
      <c r="E226" s="18">
        <f t="shared" si="36"/>
        <v>14.103275957801221</v>
      </c>
      <c r="F226" s="18">
        <f t="shared" si="37"/>
        <v>14.639769452449567</v>
      </c>
      <c r="G226" s="11"/>
    </row>
    <row r="227" spans="1:7" ht="12" customHeight="1" x14ac:dyDescent="0.45">
      <c r="B227" s="12" t="s">
        <v>70</v>
      </c>
      <c r="C227" s="13"/>
      <c r="D227" s="14">
        <v>18</v>
      </c>
      <c r="E227" s="15">
        <f t="shared" si="36"/>
        <v>0.9994447529150472</v>
      </c>
      <c r="F227" s="15">
        <f t="shared" si="37"/>
        <v>1.0374639769452449</v>
      </c>
      <c r="G227" s="11"/>
    </row>
    <row r="228" spans="1:7" ht="12" customHeight="1" x14ac:dyDescent="0.45">
      <c r="B228" s="16" t="s">
        <v>71</v>
      </c>
      <c r="D228" s="17">
        <v>37</v>
      </c>
      <c r="E228" s="18">
        <f t="shared" si="36"/>
        <v>2.0544142143253747</v>
      </c>
      <c r="F228" s="18">
        <f t="shared" si="37"/>
        <v>2.1325648414985592</v>
      </c>
      <c r="G228" s="11"/>
    </row>
    <row r="229" spans="1:7" ht="12" customHeight="1" x14ac:dyDescent="0.45">
      <c r="B229" s="12" t="s">
        <v>72</v>
      </c>
      <c r="C229" s="13"/>
      <c r="D229" s="14">
        <v>783</v>
      </c>
      <c r="E229" s="15">
        <f t="shared" si="36"/>
        <v>43.475846751804553</v>
      </c>
      <c r="F229" s="15">
        <f t="shared" si="37"/>
        <v>45.129682997118152</v>
      </c>
      <c r="G229" s="11"/>
    </row>
    <row r="230" spans="1:7" ht="12" customHeight="1" x14ac:dyDescent="0.45">
      <c r="B230" s="16" t="s">
        <v>73</v>
      </c>
      <c r="D230" s="17">
        <v>218</v>
      </c>
      <c r="E230" s="18">
        <f t="shared" si="36"/>
        <v>12.104386451971127</v>
      </c>
      <c r="F230" s="18">
        <f t="shared" si="37"/>
        <v>12.564841498559078</v>
      </c>
      <c r="G230" s="11"/>
    </row>
    <row r="231" spans="1:7" ht="12" customHeight="1" x14ac:dyDescent="0.45">
      <c r="B231" s="12" t="s">
        <v>7</v>
      </c>
      <c r="C231" s="13"/>
      <c r="D231" s="14">
        <v>6</v>
      </c>
      <c r="E231" s="15">
        <f t="shared" si="36"/>
        <v>0.33314825097168238</v>
      </c>
      <c r="F231" s="15">
        <f t="shared" si="37"/>
        <v>0.345821325648415</v>
      </c>
      <c r="G231" s="11"/>
    </row>
    <row r="232" spans="1:7" ht="12" customHeight="1" x14ac:dyDescent="0.45">
      <c r="B232" s="16" t="s">
        <v>56</v>
      </c>
      <c r="D232" s="17">
        <v>7</v>
      </c>
      <c r="E232" s="18">
        <f t="shared" si="36"/>
        <v>0.38867295946696279</v>
      </c>
      <c r="F232" s="18">
        <f t="shared" si="37"/>
        <v>0.40345821325648418</v>
      </c>
      <c r="G232" s="11"/>
    </row>
    <row r="233" spans="1:7" ht="12" customHeight="1" x14ac:dyDescent="0.45">
      <c r="B233" s="12" t="s">
        <v>19</v>
      </c>
      <c r="C233" s="13"/>
      <c r="D233" s="14">
        <v>56</v>
      </c>
      <c r="E233" s="15">
        <f t="shared" si="36"/>
        <v>3.1093836757357023</v>
      </c>
      <c r="F233" s="15">
        <f t="shared" si="37"/>
        <v>3.2276657060518734</v>
      </c>
      <c r="G233" s="11"/>
    </row>
    <row r="234" spans="1:7" ht="12" customHeight="1" x14ac:dyDescent="0.45">
      <c r="B234" s="19" t="s">
        <v>8</v>
      </c>
      <c r="C234" s="20"/>
      <c r="D234" s="21">
        <v>66</v>
      </c>
      <c r="E234" s="22">
        <f t="shared" si="36"/>
        <v>3.6646307606885062</v>
      </c>
      <c r="F234" s="22" t="s">
        <v>9</v>
      </c>
      <c r="G234" s="11"/>
    </row>
    <row r="235" spans="1:7" ht="12" customHeight="1" x14ac:dyDescent="0.45">
      <c r="B235" s="36" t="s">
        <v>10</v>
      </c>
      <c r="C235" s="37"/>
      <c r="D235" s="21">
        <v>1801</v>
      </c>
      <c r="E235" s="22">
        <f>IF(SUM($E$224:$E$234) = 0, "-", SUM($E$224:$E$234))</f>
        <v>100</v>
      </c>
      <c r="F235" s="22">
        <f>IF(SUM($F$224:$F$234) = 0, "-", SUM($F$224:$F$234))</f>
        <v>100</v>
      </c>
      <c r="G235" s="11"/>
    </row>
    <row r="237" spans="1:7" ht="12" customHeight="1" x14ac:dyDescent="0.45">
      <c r="A237" s="1" t="s">
        <v>215</v>
      </c>
    </row>
    <row r="238" spans="1:7" ht="12" customHeight="1" x14ac:dyDescent="0.45">
      <c r="A238" s="35" t="s">
        <v>75</v>
      </c>
      <c r="B238" s="35"/>
      <c r="C238" s="35"/>
      <c r="D238" s="35"/>
      <c r="E238" s="35"/>
      <c r="F238" s="35"/>
    </row>
    <row r="239" spans="1:7" ht="12" customHeight="1" x14ac:dyDescent="0.45">
      <c r="B239" s="2"/>
      <c r="C239" s="3"/>
      <c r="D239" s="4" t="s">
        <v>1</v>
      </c>
      <c r="E239" s="4" t="s">
        <v>2</v>
      </c>
      <c r="F239" s="4" t="s">
        <v>2</v>
      </c>
    </row>
    <row r="240" spans="1:7" ht="12" customHeight="1" x14ac:dyDescent="0.45">
      <c r="B240" s="5"/>
      <c r="D240" s="6"/>
      <c r="E240" s="6"/>
      <c r="F240" s="6" t="s">
        <v>3</v>
      </c>
    </row>
    <row r="241" spans="1:7" ht="12" customHeight="1" x14ac:dyDescent="0.45">
      <c r="B241" s="5"/>
      <c r="D241" s="7"/>
      <c r="E241" s="7">
        <v>1801</v>
      </c>
      <c r="F241" s="7">
        <f>$E$241-$D$249</f>
        <v>1793</v>
      </c>
    </row>
    <row r="242" spans="1:7" ht="12" customHeight="1" x14ac:dyDescent="0.45">
      <c r="B242" s="8" t="s">
        <v>76</v>
      </c>
      <c r="C242" s="3"/>
      <c r="D242" s="9">
        <v>484</v>
      </c>
      <c r="E242" s="10">
        <f>IFERROR(100*$D242/$E$241, "-")</f>
        <v>26.873958911715714</v>
      </c>
      <c r="F242" s="10">
        <f>IFERROR(100*$D242/$F$241, "-")</f>
        <v>26.993865030674847</v>
      </c>
      <c r="G242" s="11"/>
    </row>
    <row r="243" spans="1:7" ht="12" customHeight="1" x14ac:dyDescent="0.45">
      <c r="B243" s="12" t="s">
        <v>77</v>
      </c>
      <c r="C243" s="13"/>
      <c r="D243" s="14">
        <v>131</v>
      </c>
      <c r="E243" s="15">
        <f t="shared" ref="E243:E249" si="38">IFERROR(100*$D243/$E$241, "-")</f>
        <v>7.2737368128817321</v>
      </c>
      <c r="F243" s="15">
        <f t="shared" ref="F243:F248" si="39">IFERROR(100*$D243/$F$241, "-")</f>
        <v>7.3061907417735634</v>
      </c>
      <c r="G243" s="11"/>
    </row>
    <row r="244" spans="1:7" ht="12" customHeight="1" x14ac:dyDescent="0.45">
      <c r="B244" s="16" t="s">
        <v>78</v>
      </c>
      <c r="D244" s="17">
        <v>802</v>
      </c>
      <c r="E244" s="18">
        <f t="shared" si="38"/>
        <v>44.530816213214884</v>
      </c>
      <c r="F244" s="18">
        <f t="shared" si="39"/>
        <v>44.729503625209148</v>
      </c>
      <c r="G244" s="11"/>
    </row>
    <row r="245" spans="1:7" ht="12" customHeight="1" x14ac:dyDescent="0.45">
      <c r="B245" s="12" t="s">
        <v>79</v>
      </c>
      <c r="C245" s="13"/>
      <c r="D245" s="14">
        <v>92</v>
      </c>
      <c r="E245" s="15">
        <f t="shared" si="38"/>
        <v>5.1082731815657967</v>
      </c>
      <c r="F245" s="15">
        <f t="shared" si="39"/>
        <v>5.13106525376464</v>
      </c>
      <c r="G245" s="11"/>
    </row>
    <row r="246" spans="1:7" ht="12" customHeight="1" x14ac:dyDescent="0.45">
      <c r="B246" s="16" t="s">
        <v>80</v>
      </c>
      <c r="D246" s="17">
        <v>261</v>
      </c>
      <c r="E246" s="18">
        <f t="shared" si="38"/>
        <v>14.491948917268184</v>
      </c>
      <c r="F246" s="18">
        <f t="shared" si="39"/>
        <v>14.556609035136642</v>
      </c>
      <c r="G246" s="11"/>
    </row>
    <row r="247" spans="1:7" ht="12" customHeight="1" x14ac:dyDescent="0.45">
      <c r="B247" s="12" t="s">
        <v>56</v>
      </c>
      <c r="C247" s="13"/>
      <c r="D247" s="14">
        <v>4</v>
      </c>
      <c r="E247" s="15">
        <f t="shared" si="38"/>
        <v>0.2220988339811216</v>
      </c>
      <c r="F247" s="15">
        <f t="shared" si="39"/>
        <v>0.22308979364194087</v>
      </c>
      <c r="G247" s="11"/>
    </row>
    <row r="248" spans="1:7" ht="12" customHeight="1" x14ac:dyDescent="0.45">
      <c r="B248" s="16" t="s">
        <v>19</v>
      </c>
      <c r="D248" s="17">
        <v>19</v>
      </c>
      <c r="E248" s="18">
        <f t="shared" si="38"/>
        <v>1.0549694614103275</v>
      </c>
      <c r="F248" s="18">
        <f t="shared" si="39"/>
        <v>1.0596765197992193</v>
      </c>
      <c r="G248" s="11"/>
    </row>
    <row r="249" spans="1:7" ht="12" customHeight="1" x14ac:dyDescent="0.45">
      <c r="B249" s="23" t="s">
        <v>8</v>
      </c>
      <c r="C249" s="24"/>
      <c r="D249" s="25">
        <v>8</v>
      </c>
      <c r="E249" s="26">
        <f t="shared" si="38"/>
        <v>0.44419766796224319</v>
      </c>
      <c r="F249" s="26" t="s">
        <v>9</v>
      </c>
      <c r="G249" s="11"/>
    </row>
    <row r="250" spans="1:7" ht="12" customHeight="1" x14ac:dyDescent="0.45">
      <c r="B250" s="36" t="s">
        <v>10</v>
      </c>
      <c r="C250" s="37"/>
      <c r="D250" s="21">
        <v>1801</v>
      </c>
      <c r="E250" s="22">
        <f>IF(SUM($E$242:$E$249) = 0, "-", SUM($E$242:$E$249))</f>
        <v>100</v>
      </c>
      <c r="F250" s="22">
        <f>IF(SUM($F$242:$F$249) = 0, "-", SUM($F$242:$F$249))</f>
        <v>100.00000000000001</v>
      </c>
      <c r="G250" s="11"/>
    </row>
    <row r="252" spans="1:7" ht="12" customHeight="1" x14ac:dyDescent="0.45">
      <c r="A252" s="35" t="s">
        <v>81</v>
      </c>
      <c r="B252" s="35"/>
      <c r="C252" s="35"/>
      <c r="D252" s="35"/>
      <c r="E252" s="35"/>
      <c r="F252" s="35"/>
    </row>
    <row r="253" spans="1:7" ht="12" customHeight="1" x14ac:dyDescent="0.45">
      <c r="B253" s="2"/>
      <c r="C253" s="3"/>
      <c r="D253" s="4" t="s">
        <v>1</v>
      </c>
      <c r="E253" s="4" t="s">
        <v>2</v>
      </c>
      <c r="F253" s="4" t="s">
        <v>2</v>
      </c>
    </row>
    <row r="254" spans="1:7" ht="12" customHeight="1" x14ac:dyDescent="0.45">
      <c r="B254" s="5"/>
      <c r="D254" s="6"/>
      <c r="E254" s="6"/>
      <c r="F254" s="6" t="s">
        <v>3</v>
      </c>
    </row>
    <row r="255" spans="1:7" ht="12" customHeight="1" x14ac:dyDescent="0.45">
      <c r="B255" s="5"/>
      <c r="D255" s="7"/>
      <c r="E255" s="7">
        <v>1801</v>
      </c>
      <c r="F255" s="7">
        <f>$E$255-$D$263</f>
        <v>1733</v>
      </c>
    </row>
    <row r="256" spans="1:7" ht="12" customHeight="1" x14ac:dyDescent="0.45">
      <c r="B256" s="8" t="s">
        <v>76</v>
      </c>
      <c r="C256" s="3"/>
      <c r="D256" s="9">
        <v>1454</v>
      </c>
      <c r="E256" s="10">
        <f>IFERROR(100*$D256/$E$255, "-")</f>
        <v>80.732926152137708</v>
      </c>
      <c r="F256" s="10">
        <f>IFERROR(100*$D256/$F$255, "-")</f>
        <v>83.90075014425851</v>
      </c>
      <c r="G256" s="11"/>
    </row>
    <row r="257" spans="1:7" ht="12" customHeight="1" x14ac:dyDescent="0.45">
      <c r="B257" s="12" t="s">
        <v>77</v>
      </c>
      <c r="C257" s="13"/>
      <c r="D257" s="14">
        <v>35</v>
      </c>
      <c r="E257" s="15">
        <f t="shared" ref="E257:E263" si="40">IFERROR(100*$D257/$E$255, "-")</f>
        <v>1.943364797334814</v>
      </c>
      <c r="F257" s="15">
        <f t="shared" ref="F257:F262" si="41">IFERROR(100*$D257/$F$255, "-")</f>
        <v>2.0196191575302942</v>
      </c>
      <c r="G257" s="11"/>
    </row>
    <row r="258" spans="1:7" ht="12" customHeight="1" x14ac:dyDescent="0.45">
      <c r="B258" s="16" t="s">
        <v>78</v>
      </c>
      <c r="D258" s="17">
        <v>12</v>
      </c>
      <c r="E258" s="18">
        <f t="shared" si="40"/>
        <v>0.66629650194336476</v>
      </c>
      <c r="F258" s="18">
        <f t="shared" si="41"/>
        <v>0.69244085401038658</v>
      </c>
      <c r="G258" s="11"/>
    </row>
    <row r="259" spans="1:7" ht="12" customHeight="1" x14ac:dyDescent="0.45">
      <c r="B259" s="12" t="s">
        <v>79</v>
      </c>
      <c r="C259" s="13"/>
      <c r="D259" s="14">
        <v>137</v>
      </c>
      <c r="E259" s="15">
        <f t="shared" si="40"/>
        <v>7.6068850638534151</v>
      </c>
      <c r="F259" s="15">
        <f t="shared" si="41"/>
        <v>7.9053664166185804</v>
      </c>
      <c r="G259" s="11"/>
    </row>
    <row r="260" spans="1:7" ht="12" customHeight="1" x14ac:dyDescent="0.45">
      <c r="B260" s="16" t="s">
        <v>80</v>
      </c>
      <c r="D260" s="17">
        <v>20</v>
      </c>
      <c r="E260" s="18">
        <f t="shared" si="40"/>
        <v>1.1104941699056079</v>
      </c>
      <c r="F260" s="18">
        <f t="shared" si="41"/>
        <v>1.154068090017311</v>
      </c>
      <c r="G260" s="11"/>
    </row>
    <row r="261" spans="1:7" ht="12" customHeight="1" x14ac:dyDescent="0.45">
      <c r="B261" s="12" t="s">
        <v>56</v>
      </c>
      <c r="C261" s="13"/>
      <c r="D261" s="14">
        <v>11</v>
      </c>
      <c r="E261" s="15">
        <f t="shared" si="40"/>
        <v>0.61077179344808441</v>
      </c>
      <c r="F261" s="15">
        <f t="shared" si="41"/>
        <v>0.63473744950952105</v>
      </c>
      <c r="G261" s="11"/>
    </row>
    <row r="262" spans="1:7" ht="12" customHeight="1" x14ac:dyDescent="0.45">
      <c r="B262" s="16" t="s">
        <v>19</v>
      </c>
      <c r="D262" s="17">
        <v>64</v>
      </c>
      <c r="E262" s="18">
        <f t="shared" si="40"/>
        <v>3.5535813436979455</v>
      </c>
      <c r="F262" s="18">
        <f t="shared" si="41"/>
        <v>3.6930178880553952</v>
      </c>
      <c r="G262" s="11"/>
    </row>
    <row r="263" spans="1:7" ht="12" customHeight="1" x14ac:dyDescent="0.45">
      <c r="B263" s="23" t="s">
        <v>8</v>
      </c>
      <c r="C263" s="24"/>
      <c r="D263" s="25">
        <v>68</v>
      </c>
      <c r="E263" s="26">
        <f t="shared" si="40"/>
        <v>3.7756801776790674</v>
      </c>
      <c r="F263" s="26" t="s">
        <v>9</v>
      </c>
      <c r="G263" s="11"/>
    </row>
    <row r="264" spans="1:7" ht="12" customHeight="1" x14ac:dyDescent="0.45">
      <c r="B264" s="36" t="s">
        <v>10</v>
      </c>
      <c r="C264" s="37"/>
      <c r="D264" s="21">
        <v>1801</v>
      </c>
      <c r="E264" s="22">
        <f>IF(SUM($E$256:$E$263) = 0, "-", SUM($E$256:$E$263))</f>
        <v>99.999999999999986</v>
      </c>
      <c r="F264" s="22">
        <f>IF(SUM($F$256:$F$263) = 0, "-", SUM($F$256:$F$263))</f>
        <v>99.999999999999986</v>
      </c>
      <c r="G264" s="11"/>
    </row>
    <row r="266" spans="1:7" ht="12" customHeight="1" x14ac:dyDescent="0.45">
      <c r="A266" s="1" t="s">
        <v>216</v>
      </c>
    </row>
    <row r="267" spans="1:7" ht="12" customHeight="1" x14ac:dyDescent="0.45">
      <c r="A267" s="35" t="s">
        <v>82</v>
      </c>
      <c r="B267" s="35"/>
      <c r="C267" s="35"/>
      <c r="D267" s="35"/>
      <c r="E267" s="35"/>
      <c r="F267" s="35"/>
    </row>
    <row r="268" spans="1:7" ht="12" customHeight="1" x14ac:dyDescent="0.45">
      <c r="B268" s="2"/>
      <c r="C268" s="3"/>
      <c r="D268" s="4" t="s">
        <v>1</v>
      </c>
      <c r="E268" s="4" t="s">
        <v>2</v>
      </c>
      <c r="F268" s="4" t="s">
        <v>2</v>
      </c>
    </row>
    <row r="269" spans="1:7" ht="12" customHeight="1" x14ac:dyDescent="0.45">
      <c r="B269" s="5"/>
      <c r="D269" s="6"/>
      <c r="E269" s="6"/>
      <c r="F269" s="6" t="s">
        <v>3</v>
      </c>
    </row>
    <row r="270" spans="1:7" ht="12" customHeight="1" x14ac:dyDescent="0.45">
      <c r="B270" s="5"/>
      <c r="D270" s="7"/>
      <c r="E270" s="7">
        <v>261</v>
      </c>
      <c r="F270" s="7">
        <f>$E$270-$D$277</f>
        <v>247</v>
      </c>
    </row>
    <row r="271" spans="1:7" ht="12" customHeight="1" x14ac:dyDescent="0.45">
      <c r="B271" s="8" t="s">
        <v>83</v>
      </c>
      <c r="C271" s="3"/>
      <c r="D271" s="9">
        <v>47</v>
      </c>
      <c r="E271" s="10">
        <f>IFERROR(100*$D271/$E$270, "-")</f>
        <v>18.007662835249043</v>
      </c>
      <c r="F271" s="10">
        <f>IFERROR(100*$D271/$F$270, "-")</f>
        <v>19.02834008097166</v>
      </c>
      <c r="G271" s="11"/>
    </row>
    <row r="272" spans="1:7" ht="12" customHeight="1" x14ac:dyDescent="0.45">
      <c r="B272" s="12" t="s">
        <v>84</v>
      </c>
      <c r="C272" s="13"/>
      <c r="D272" s="14">
        <v>113</v>
      </c>
      <c r="E272" s="15">
        <f t="shared" ref="E272:E277" si="42">IFERROR(100*$D272/$E$270, "-")</f>
        <v>43.29501915708812</v>
      </c>
      <c r="F272" s="15">
        <f t="shared" ref="F272:F276" si="43">IFERROR(100*$D272/$F$270, "-")</f>
        <v>45.748987854251013</v>
      </c>
      <c r="G272" s="11"/>
    </row>
    <row r="273" spans="1:7" ht="12" customHeight="1" x14ac:dyDescent="0.45">
      <c r="B273" s="16" t="s">
        <v>85</v>
      </c>
      <c r="D273" s="17">
        <v>10</v>
      </c>
      <c r="E273" s="18">
        <f t="shared" si="42"/>
        <v>3.8314176245210727</v>
      </c>
      <c r="F273" s="18">
        <f t="shared" si="43"/>
        <v>4.048582995951417</v>
      </c>
      <c r="G273" s="11"/>
    </row>
    <row r="274" spans="1:7" ht="12" customHeight="1" x14ac:dyDescent="0.45">
      <c r="B274" s="12" t="s">
        <v>86</v>
      </c>
      <c r="C274" s="13"/>
      <c r="D274" s="14">
        <v>32</v>
      </c>
      <c r="E274" s="15">
        <f t="shared" si="42"/>
        <v>12.260536398467433</v>
      </c>
      <c r="F274" s="15">
        <f t="shared" si="43"/>
        <v>12.955465587044534</v>
      </c>
      <c r="G274" s="11"/>
    </row>
    <row r="275" spans="1:7" ht="12" customHeight="1" x14ac:dyDescent="0.45">
      <c r="B275" s="16" t="s">
        <v>87</v>
      </c>
      <c r="D275" s="17">
        <v>1</v>
      </c>
      <c r="E275" s="18">
        <f t="shared" si="42"/>
        <v>0.38314176245210729</v>
      </c>
      <c r="F275" s="18">
        <f t="shared" si="43"/>
        <v>0.40485829959514169</v>
      </c>
      <c r="G275" s="11"/>
    </row>
    <row r="276" spans="1:7" ht="12" customHeight="1" x14ac:dyDescent="0.45">
      <c r="B276" s="12" t="s">
        <v>88</v>
      </c>
      <c r="C276" s="13"/>
      <c r="D276" s="14">
        <v>44</v>
      </c>
      <c r="E276" s="15">
        <f t="shared" si="42"/>
        <v>16.85823754789272</v>
      </c>
      <c r="F276" s="15">
        <f t="shared" si="43"/>
        <v>17.813765182186234</v>
      </c>
      <c r="G276" s="11"/>
    </row>
    <row r="277" spans="1:7" ht="12" customHeight="1" x14ac:dyDescent="0.45">
      <c r="B277" s="19" t="s">
        <v>8</v>
      </c>
      <c r="C277" s="20"/>
      <c r="D277" s="21">
        <v>14</v>
      </c>
      <c r="E277" s="22">
        <f t="shared" si="42"/>
        <v>5.3639846743295019</v>
      </c>
      <c r="F277" s="22" t="s">
        <v>9</v>
      </c>
      <c r="G277" s="11"/>
    </row>
    <row r="278" spans="1:7" ht="12" customHeight="1" x14ac:dyDescent="0.45">
      <c r="B278" s="36" t="s">
        <v>10</v>
      </c>
      <c r="C278" s="37"/>
      <c r="D278" s="21">
        <v>261</v>
      </c>
      <c r="E278" s="22">
        <f>IF(SUM($E$271:$E$277) = 0, "-", SUM($E$271:$E$277))</f>
        <v>100.00000000000001</v>
      </c>
      <c r="F278" s="22">
        <f>IF(SUM($F$271:$F$277) = 0, "-", SUM($F$271:$F$277))</f>
        <v>100</v>
      </c>
      <c r="G278" s="11"/>
    </row>
    <row r="280" spans="1:7" ht="12" customHeight="1" x14ac:dyDescent="0.45">
      <c r="A280" s="35" t="s">
        <v>89</v>
      </c>
      <c r="B280" s="35"/>
      <c r="C280" s="35"/>
      <c r="D280" s="35"/>
      <c r="E280" s="35"/>
      <c r="F280" s="35"/>
    </row>
    <row r="281" spans="1:7" ht="12" customHeight="1" x14ac:dyDescent="0.45">
      <c r="B281" s="2"/>
      <c r="C281" s="3"/>
      <c r="D281" s="4" t="s">
        <v>1</v>
      </c>
      <c r="E281" s="4" t="s">
        <v>2</v>
      </c>
      <c r="F281" s="4" t="s">
        <v>2</v>
      </c>
    </row>
    <row r="282" spans="1:7" ht="12" customHeight="1" x14ac:dyDescent="0.45">
      <c r="B282" s="5"/>
      <c r="D282" s="6"/>
      <c r="E282" s="6"/>
      <c r="F282" s="6" t="s">
        <v>3</v>
      </c>
    </row>
    <row r="283" spans="1:7" ht="12" customHeight="1" x14ac:dyDescent="0.45">
      <c r="B283" s="5"/>
      <c r="D283" s="7"/>
      <c r="E283" s="7">
        <v>20</v>
      </c>
      <c r="F283" s="7">
        <f>$E$283-$D$290</f>
        <v>20</v>
      </c>
    </row>
    <row r="284" spans="1:7" ht="12" customHeight="1" x14ac:dyDescent="0.45">
      <c r="B284" s="8" t="s">
        <v>83</v>
      </c>
      <c r="C284" s="3"/>
      <c r="D284" s="9">
        <v>1</v>
      </c>
      <c r="E284" s="10">
        <f>IFERROR(100*$D284/$E$283, "-")</f>
        <v>5</v>
      </c>
      <c r="F284" s="10">
        <f>IFERROR(100*$D284/$F$283, "-")</f>
        <v>5</v>
      </c>
      <c r="G284" s="11"/>
    </row>
    <row r="285" spans="1:7" ht="12" customHeight="1" x14ac:dyDescent="0.45">
      <c r="B285" s="12" t="s">
        <v>84</v>
      </c>
      <c r="C285" s="13"/>
      <c r="D285" s="14">
        <v>1</v>
      </c>
      <c r="E285" s="15">
        <f t="shared" ref="E285:E290" si="44">IFERROR(100*$D285/$E$283, "-")</f>
        <v>5</v>
      </c>
      <c r="F285" s="15">
        <f t="shared" ref="F285:F289" si="45">IFERROR(100*$D285/$F$283, "-")</f>
        <v>5</v>
      </c>
      <c r="G285" s="11"/>
    </row>
    <row r="286" spans="1:7" ht="12" customHeight="1" x14ac:dyDescent="0.45">
      <c r="B286" s="16" t="s">
        <v>85</v>
      </c>
      <c r="D286" s="17">
        <v>0</v>
      </c>
      <c r="E286" s="18">
        <f t="shared" si="44"/>
        <v>0</v>
      </c>
      <c r="F286" s="18">
        <f t="shared" si="45"/>
        <v>0</v>
      </c>
      <c r="G286" s="11"/>
    </row>
    <row r="287" spans="1:7" ht="12" customHeight="1" x14ac:dyDescent="0.45">
      <c r="B287" s="12" t="s">
        <v>86</v>
      </c>
      <c r="C287" s="13"/>
      <c r="D287" s="14">
        <v>9</v>
      </c>
      <c r="E287" s="15">
        <f t="shared" si="44"/>
        <v>45</v>
      </c>
      <c r="F287" s="15">
        <f t="shared" si="45"/>
        <v>45</v>
      </c>
      <c r="G287" s="11"/>
    </row>
    <row r="288" spans="1:7" ht="12" customHeight="1" x14ac:dyDescent="0.45">
      <c r="B288" s="16" t="s">
        <v>87</v>
      </c>
      <c r="D288" s="17">
        <v>0</v>
      </c>
      <c r="E288" s="18">
        <f t="shared" si="44"/>
        <v>0</v>
      </c>
      <c r="F288" s="18">
        <f t="shared" si="45"/>
        <v>0</v>
      </c>
      <c r="G288" s="11"/>
    </row>
    <row r="289" spans="1:7" ht="12" customHeight="1" x14ac:dyDescent="0.45">
      <c r="B289" s="12" t="s">
        <v>88</v>
      </c>
      <c r="C289" s="13"/>
      <c r="D289" s="14">
        <v>9</v>
      </c>
      <c r="E289" s="15">
        <f t="shared" si="44"/>
        <v>45</v>
      </c>
      <c r="F289" s="15">
        <f t="shared" si="45"/>
        <v>45</v>
      </c>
      <c r="G289" s="11"/>
    </row>
    <row r="290" spans="1:7" ht="12" customHeight="1" x14ac:dyDescent="0.45">
      <c r="B290" s="19" t="s">
        <v>8</v>
      </c>
      <c r="C290" s="20"/>
      <c r="D290" s="21">
        <v>0</v>
      </c>
      <c r="E290" s="22">
        <f t="shared" si="44"/>
        <v>0</v>
      </c>
      <c r="F290" s="22" t="s">
        <v>9</v>
      </c>
      <c r="G290" s="11"/>
    </row>
    <row r="291" spans="1:7" ht="12" customHeight="1" x14ac:dyDescent="0.45">
      <c r="B291" s="36" t="s">
        <v>10</v>
      </c>
      <c r="C291" s="37"/>
      <c r="D291" s="21">
        <v>20</v>
      </c>
      <c r="E291" s="22">
        <f>IF(SUM($E$284:$E$290) = 0, "-", SUM($E$284:$E$290))</f>
        <v>100</v>
      </c>
      <c r="F291" s="22">
        <f>IF(SUM($F$284:$F$290) = 0, "-", SUM($F$284:$F$290))</f>
        <v>100</v>
      </c>
      <c r="G291" s="11"/>
    </row>
    <row r="293" spans="1:7" ht="12" customHeight="1" x14ac:dyDescent="0.45">
      <c r="A293" s="35" t="s">
        <v>90</v>
      </c>
      <c r="B293" s="35"/>
      <c r="C293" s="35"/>
      <c r="D293" s="35"/>
      <c r="E293" s="35"/>
      <c r="F293" s="35"/>
    </row>
    <row r="294" spans="1:7" ht="12" customHeight="1" x14ac:dyDescent="0.45">
      <c r="B294" s="2"/>
      <c r="C294" s="3"/>
      <c r="D294" s="4" t="s">
        <v>1</v>
      </c>
      <c r="E294" s="4" t="s">
        <v>2</v>
      </c>
      <c r="F294" s="4" t="s">
        <v>2</v>
      </c>
    </row>
    <row r="295" spans="1:7" ht="12" customHeight="1" x14ac:dyDescent="0.45">
      <c r="B295" s="5"/>
      <c r="D295" s="6"/>
      <c r="E295" s="6"/>
      <c r="F295" s="6" t="s">
        <v>3</v>
      </c>
    </row>
    <row r="296" spans="1:7" ht="12" customHeight="1" x14ac:dyDescent="0.45">
      <c r="B296" s="5"/>
      <c r="D296" s="7"/>
      <c r="E296" s="7">
        <v>1801</v>
      </c>
      <c r="F296" s="7">
        <f>$E$296-$D$302</f>
        <v>1792</v>
      </c>
    </row>
    <row r="297" spans="1:7" ht="12" customHeight="1" x14ac:dyDescent="0.45">
      <c r="B297" s="8" t="s">
        <v>91</v>
      </c>
      <c r="C297" s="3"/>
      <c r="D297" s="9">
        <v>435</v>
      </c>
      <c r="E297" s="10">
        <f>IFERROR(100*$D297/$E$296, "-")</f>
        <v>24.153248195446974</v>
      </c>
      <c r="F297" s="10">
        <f>IFERROR(100*$D297/$F$296, "-")</f>
        <v>24.274553571428573</v>
      </c>
      <c r="G297" s="11"/>
    </row>
    <row r="298" spans="1:7" ht="12" customHeight="1" x14ac:dyDescent="0.45">
      <c r="B298" s="12" t="s">
        <v>92</v>
      </c>
      <c r="C298" s="13"/>
      <c r="D298" s="14">
        <v>78</v>
      </c>
      <c r="E298" s="15">
        <f t="shared" ref="E298:E302" si="46">IFERROR(100*$D298/$E$296, "-")</f>
        <v>4.3309272626318709</v>
      </c>
      <c r="F298" s="15">
        <f t="shared" ref="F298:F301" si="47">IFERROR(100*$D298/$F$296, "-")</f>
        <v>4.3526785714285712</v>
      </c>
      <c r="G298" s="11"/>
    </row>
    <row r="299" spans="1:7" ht="12" customHeight="1" x14ac:dyDescent="0.45">
      <c r="B299" s="16" t="s">
        <v>93</v>
      </c>
      <c r="D299" s="17">
        <v>46</v>
      </c>
      <c r="E299" s="18">
        <f t="shared" si="46"/>
        <v>2.5541365907828983</v>
      </c>
      <c r="F299" s="18">
        <f t="shared" si="47"/>
        <v>2.5669642857142856</v>
      </c>
      <c r="G299" s="11"/>
    </row>
    <row r="300" spans="1:7" ht="12" customHeight="1" x14ac:dyDescent="0.45">
      <c r="B300" s="12" t="s">
        <v>94</v>
      </c>
      <c r="C300" s="13"/>
      <c r="D300" s="14">
        <v>1208</v>
      </c>
      <c r="E300" s="15">
        <f t="shared" si="46"/>
        <v>67.07384786229872</v>
      </c>
      <c r="F300" s="15">
        <f t="shared" si="47"/>
        <v>67.410714285714292</v>
      </c>
      <c r="G300" s="11"/>
    </row>
    <row r="301" spans="1:7" ht="12" customHeight="1" x14ac:dyDescent="0.45">
      <c r="B301" s="16" t="s">
        <v>7</v>
      </c>
      <c r="D301" s="17">
        <v>25</v>
      </c>
      <c r="E301" s="18">
        <f t="shared" si="46"/>
        <v>1.3881177123820101</v>
      </c>
      <c r="F301" s="18">
        <f t="shared" si="47"/>
        <v>1.3950892857142858</v>
      </c>
      <c r="G301" s="11"/>
    </row>
    <row r="302" spans="1:7" ht="12" customHeight="1" x14ac:dyDescent="0.45">
      <c r="B302" s="23" t="s">
        <v>8</v>
      </c>
      <c r="C302" s="24"/>
      <c r="D302" s="25">
        <v>9</v>
      </c>
      <c r="E302" s="26">
        <f t="shared" si="46"/>
        <v>0.4997223764575236</v>
      </c>
      <c r="F302" s="26" t="s">
        <v>9</v>
      </c>
      <c r="G302" s="11"/>
    </row>
    <row r="303" spans="1:7" ht="12" customHeight="1" x14ac:dyDescent="0.45">
      <c r="B303" s="36" t="s">
        <v>10</v>
      </c>
      <c r="C303" s="37"/>
      <c r="D303" s="21">
        <v>1801</v>
      </c>
      <c r="E303" s="22">
        <f>IF(SUM($E$297:$E$302) = 0, "-", SUM($E$297:$E$302))</f>
        <v>100</v>
      </c>
      <c r="F303" s="22">
        <f>IF(SUM($F$297:$F$302) = 0, "-", SUM($F$297:$F$302))</f>
        <v>100.00000000000001</v>
      </c>
      <c r="G303" s="11"/>
    </row>
    <row r="305" spans="1:7" ht="12" customHeight="1" x14ac:dyDescent="0.45">
      <c r="A305" s="35" t="s">
        <v>95</v>
      </c>
      <c r="B305" s="35"/>
      <c r="C305" s="35"/>
      <c r="D305" s="35"/>
      <c r="E305" s="35"/>
      <c r="F305" s="35"/>
    </row>
    <row r="306" spans="1:7" ht="12" customHeight="1" x14ac:dyDescent="0.45">
      <c r="B306" s="2"/>
      <c r="C306" s="3"/>
      <c r="D306" s="4" t="s">
        <v>1</v>
      </c>
      <c r="E306" s="4" t="s">
        <v>2</v>
      </c>
      <c r="F306" s="4" t="s">
        <v>2</v>
      </c>
    </row>
    <row r="307" spans="1:7" ht="12" customHeight="1" x14ac:dyDescent="0.45">
      <c r="B307" s="5"/>
      <c r="D307" s="6"/>
      <c r="E307" s="6"/>
      <c r="F307" s="6" t="s">
        <v>3</v>
      </c>
    </row>
    <row r="308" spans="1:7" ht="12" customHeight="1" x14ac:dyDescent="0.45">
      <c r="B308" s="5"/>
      <c r="D308" s="7"/>
      <c r="E308" s="7">
        <v>1801</v>
      </c>
      <c r="F308" s="7">
        <f>$E$308-$D$314</f>
        <v>1795</v>
      </c>
    </row>
    <row r="309" spans="1:7" ht="12" customHeight="1" x14ac:dyDescent="0.45">
      <c r="B309" s="8" t="s">
        <v>96</v>
      </c>
      <c r="C309" s="3"/>
      <c r="D309" s="9">
        <v>1683</v>
      </c>
      <c r="E309" s="10">
        <f>IFERROR(100*$D309/$E$308, "-")</f>
        <v>93.448084397556912</v>
      </c>
      <c r="F309" s="10">
        <f>IFERROR(100*$D309/$F$308, "-")</f>
        <v>93.760445682451248</v>
      </c>
      <c r="G309" s="11"/>
    </row>
    <row r="310" spans="1:7" ht="12" customHeight="1" x14ac:dyDescent="0.45">
      <c r="B310" s="12" t="s">
        <v>92</v>
      </c>
      <c r="C310" s="13"/>
      <c r="D310" s="14">
        <v>61</v>
      </c>
      <c r="E310" s="15">
        <f t="shared" ref="E310:E314" si="48">IFERROR(100*$D310/$E$308, "-")</f>
        <v>3.3870072182121045</v>
      </c>
      <c r="F310" s="15">
        <f t="shared" ref="F310:F313" si="49">IFERROR(100*$D310/$F$308, "-")</f>
        <v>3.3983286908077996</v>
      </c>
      <c r="G310" s="11"/>
    </row>
    <row r="311" spans="1:7" ht="12" customHeight="1" x14ac:dyDescent="0.45">
      <c r="B311" s="16" t="s">
        <v>93</v>
      </c>
      <c r="D311" s="17">
        <v>0</v>
      </c>
      <c r="E311" s="18">
        <f t="shared" si="48"/>
        <v>0</v>
      </c>
      <c r="F311" s="18">
        <f t="shared" si="49"/>
        <v>0</v>
      </c>
      <c r="G311" s="11"/>
    </row>
    <row r="312" spans="1:7" ht="12" customHeight="1" x14ac:dyDescent="0.45">
      <c r="B312" s="12" t="s">
        <v>94</v>
      </c>
      <c r="C312" s="13"/>
      <c r="D312" s="14">
        <v>47</v>
      </c>
      <c r="E312" s="15">
        <f t="shared" si="48"/>
        <v>2.6096612992781787</v>
      </c>
      <c r="F312" s="15">
        <f t="shared" si="49"/>
        <v>2.6183844011142061</v>
      </c>
      <c r="G312" s="11"/>
    </row>
    <row r="313" spans="1:7" ht="12" customHeight="1" x14ac:dyDescent="0.45">
      <c r="B313" s="16" t="s">
        <v>7</v>
      </c>
      <c r="D313" s="17">
        <v>4</v>
      </c>
      <c r="E313" s="18">
        <f t="shared" si="48"/>
        <v>0.2220988339811216</v>
      </c>
      <c r="F313" s="18">
        <f t="shared" si="49"/>
        <v>0.22284122562674094</v>
      </c>
      <c r="G313" s="11"/>
    </row>
    <row r="314" spans="1:7" ht="12" customHeight="1" x14ac:dyDescent="0.45">
      <c r="B314" s="23" t="s">
        <v>8</v>
      </c>
      <c r="C314" s="24"/>
      <c r="D314" s="25">
        <v>6</v>
      </c>
      <c r="E314" s="26">
        <f t="shared" si="48"/>
        <v>0.33314825097168238</v>
      </c>
      <c r="F314" s="26" t="s">
        <v>9</v>
      </c>
      <c r="G314" s="11"/>
    </row>
    <row r="315" spans="1:7" ht="12" customHeight="1" x14ac:dyDescent="0.45">
      <c r="B315" s="36" t="s">
        <v>10</v>
      </c>
      <c r="C315" s="37"/>
      <c r="D315" s="21">
        <v>1801</v>
      </c>
      <c r="E315" s="22">
        <f>IF(SUM($E$309:$E$314) = 0, "-", SUM($E$309:$E$314))</f>
        <v>100</v>
      </c>
      <c r="F315" s="22">
        <f>IF(SUM($F$309:$F$314) = 0, "-", SUM($F$309:$F$314))</f>
        <v>100</v>
      </c>
      <c r="G315" s="11"/>
    </row>
    <row r="317" spans="1:7" ht="12" customHeight="1" x14ac:dyDescent="0.45">
      <c r="A317" s="1" t="s">
        <v>217</v>
      </c>
    </row>
    <row r="318" spans="1:7" ht="12" customHeight="1" x14ac:dyDescent="0.45">
      <c r="A318" s="35" t="s">
        <v>97</v>
      </c>
      <c r="B318" s="35"/>
      <c r="C318" s="35"/>
      <c r="D318" s="35"/>
      <c r="E318" s="35"/>
      <c r="F318" s="35"/>
    </row>
    <row r="319" spans="1:7" ht="12" customHeight="1" x14ac:dyDescent="0.45">
      <c r="B319" s="2"/>
      <c r="C319" s="3"/>
      <c r="D319" s="4" t="s">
        <v>1</v>
      </c>
      <c r="E319" s="4" t="s">
        <v>2</v>
      </c>
      <c r="F319" s="4" t="s">
        <v>2</v>
      </c>
    </row>
    <row r="320" spans="1:7" ht="12" customHeight="1" x14ac:dyDescent="0.45">
      <c r="B320" s="5"/>
      <c r="D320" s="6"/>
      <c r="E320" s="6"/>
      <c r="F320" s="6" t="s">
        <v>3</v>
      </c>
    </row>
    <row r="321" spans="1:7" ht="12" customHeight="1" x14ac:dyDescent="0.45">
      <c r="B321" s="5"/>
      <c r="D321" s="7"/>
      <c r="E321" s="7">
        <v>1801</v>
      </c>
      <c r="F321" s="7">
        <f>$E$321-$D$326</f>
        <v>1797</v>
      </c>
    </row>
    <row r="322" spans="1:7" ht="12" customHeight="1" x14ac:dyDescent="0.45">
      <c r="B322" s="8" t="s">
        <v>98</v>
      </c>
      <c r="C322" s="3"/>
      <c r="D322" s="9">
        <v>192</v>
      </c>
      <c r="E322" s="10">
        <f>IFERROR(100*$D322/$E$321, "-")</f>
        <v>10.660744031093836</v>
      </c>
      <c r="F322" s="10">
        <f>IFERROR(100*$D322/$F$321, "-")</f>
        <v>10.684474123539232</v>
      </c>
      <c r="G322" s="11"/>
    </row>
    <row r="323" spans="1:7" ht="12" customHeight="1" x14ac:dyDescent="0.45">
      <c r="B323" s="12" t="s">
        <v>99</v>
      </c>
      <c r="C323" s="13"/>
      <c r="D323" s="14">
        <v>458</v>
      </c>
      <c r="E323" s="15">
        <f t="shared" ref="E323:E326" si="50">IFERROR(100*$D323/$E$321, "-")</f>
        <v>25.430316490838422</v>
      </c>
      <c r="F323" s="15">
        <f t="shared" ref="F323:F325" si="51">IFERROR(100*$D323/$F$321, "-")</f>
        <v>25.48692264885921</v>
      </c>
      <c r="G323" s="11"/>
    </row>
    <row r="324" spans="1:7" ht="12" customHeight="1" x14ac:dyDescent="0.45">
      <c r="B324" s="16" t="s">
        <v>100</v>
      </c>
      <c r="D324" s="17">
        <v>449</v>
      </c>
      <c r="E324" s="18">
        <f t="shared" si="50"/>
        <v>24.930594114380899</v>
      </c>
      <c r="F324" s="18">
        <f t="shared" si="51"/>
        <v>24.986087924318308</v>
      </c>
      <c r="G324" s="11"/>
    </row>
    <row r="325" spans="1:7" ht="12" customHeight="1" x14ac:dyDescent="0.45">
      <c r="B325" s="12" t="s">
        <v>101</v>
      </c>
      <c r="C325" s="13"/>
      <c r="D325" s="14">
        <v>698</v>
      </c>
      <c r="E325" s="15">
        <f t="shared" si="50"/>
        <v>38.75624652970572</v>
      </c>
      <c r="F325" s="15">
        <f t="shared" si="51"/>
        <v>38.84251530328325</v>
      </c>
      <c r="G325" s="11"/>
    </row>
    <row r="326" spans="1:7" ht="12" customHeight="1" x14ac:dyDescent="0.45">
      <c r="B326" s="19" t="s">
        <v>8</v>
      </c>
      <c r="C326" s="20"/>
      <c r="D326" s="21">
        <v>4</v>
      </c>
      <c r="E326" s="22">
        <f t="shared" si="50"/>
        <v>0.2220988339811216</v>
      </c>
      <c r="F326" s="22" t="s">
        <v>9</v>
      </c>
      <c r="G326" s="11"/>
    </row>
    <row r="327" spans="1:7" ht="12" customHeight="1" x14ac:dyDescent="0.45">
      <c r="B327" s="36" t="s">
        <v>10</v>
      </c>
      <c r="C327" s="37"/>
      <c r="D327" s="21">
        <v>1801</v>
      </c>
      <c r="E327" s="22">
        <f>IF(SUM($E$322:$E$326) = 0, "-", SUM($E$322:$E$326))</f>
        <v>100</v>
      </c>
      <c r="F327" s="22">
        <f>IF(SUM($F$322:$F$326) = 0, "-", SUM($F$322:$F$326))</f>
        <v>100</v>
      </c>
      <c r="G327" s="11"/>
    </row>
    <row r="329" spans="1:7" ht="12" customHeight="1" x14ac:dyDescent="0.45">
      <c r="A329" s="35" t="s">
        <v>102</v>
      </c>
      <c r="B329" s="35"/>
      <c r="C329" s="35"/>
      <c r="D329" s="35"/>
      <c r="E329" s="35"/>
      <c r="F329" s="35"/>
    </row>
    <row r="330" spans="1:7" ht="12" customHeight="1" x14ac:dyDescent="0.45">
      <c r="B330" s="2"/>
      <c r="C330" s="3"/>
      <c r="D330" s="4" t="s">
        <v>1</v>
      </c>
      <c r="E330" s="4" t="s">
        <v>2</v>
      </c>
      <c r="F330" s="4" t="s">
        <v>2</v>
      </c>
    </row>
    <row r="331" spans="1:7" ht="12" customHeight="1" x14ac:dyDescent="0.45">
      <c r="B331" s="5"/>
      <c r="D331" s="6"/>
      <c r="E331" s="6"/>
      <c r="F331" s="6" t="s">
        <v>3</v>
      </c>
    </row>
    <row r="332" spans="1:7" ht="12" customHeight="1" x14ac:dyDescent="0.45">
      <c r="B332" s="5"/>
      <c r="D332" s="7"/>
      <c r="E332" s="7">
        <v>1801</v>
      </c>
      <c r="F332" s="7">
        <f>$E$332-$D$337</f>
        <v>1795</v>
      </c>
    </row>
    <row r="333" spans="1:7" ht="12" customHeight="1" x14ac:dyDescent="0.45">
      <c r="B333" s="8" t="s">
        <v>98</v>
      </c>
      <c r="C333" s="3"/>
      <c r="D333" s="9">
        <v>295</v>
      </c>
      <c r="E333" s="10">
        <f>IFERROR(100*$D333/$E$332, "-")</f>
        <v>16.379789006107718</v>
      </c>
      <c r="F333" s="10">
        <f>IFERROR(100*$D333/$F$332, "-")</f>
        <v>16.434540389972145</v>
      </c>
      <c r="G333" s="11"/>
    </row>
    <row r="334" spans="1:7" ht="12" customHeight="1" x14ac:dyDescent="0.45">
      <c r="B334" s="12" t="s">
        <v>99</v>
      </c>
      <c r="C334" s="13"/>
      <c r="D334" s="14">
        <v>604</v>
      </c>
      <c r="E334" s="15">
        <f t="shared" ref="E334:E337" si="52">IFERROR(100*$D334/$E$332, "-")</f>
        <v>33.53692393114936</v>
      </c>
      <c r="F334" s="15">
        <f t="shared" ref="F334:F336" si="53">IFERROR(100*$D334/$F$332, "-")</f>
        <v>33.649025069637887</v>
      </c>
      <c r="G334" s="11"/>
    </row>
    <row r="335" spans="1:7" ht="12" customHeight="1" x14ac:dyDescent="0.45">
      <c r="B335" s="16" t="s">
        <v>100</v>
      </c>
      <c r="D335" s="17">
        <v>435</v>
      </c>
      <c r="E335" s="18">
        <f t="shared" si="52"/>
        <v>24.153248195446974</v>
      </c>
      <c r="F335" s="18">
        <f t="shared" si="53"/>
        <v>24.233983286908078</v>
      </c>
      <c r="G335" s="11"/>
    </row>
    <row r="336" spans="1:7" ht="12" customHeight="1" x14ac:dyDescent="0.45">
      <c r="B336" s="12" t="s">
        <v>101</v>
      </c>
      <c r="C336" s="13"/>
      <c r="D336" s="14">
        <v>461</v>
      </c>
      <c r="E336" s="15">
        <f t="shared" si="52"/>
        <v>25.596890616324263</v>
      </c>
      <c r="F336" s="15">
        <f t="shared" si="53"/>
        <v>25.682451253481894</v>
      </c>
      <c r="G336" s="11"/>
    </row>
    <row r="337" spans="1:7" ht="12" customHeight="1" x14ac:dyDescent="0.45">
      <c r="B337" s="19" t="s">
        <v>8</v>
      </c>
      <c r="C337" s="20"/>
      <c r="D337" s="21">
        <v>6</v>
      </c>
      <c r="E337" s="22">
        <f t="shared" si="52"/>
        <v>0.33314825097168238</v>
      </c>
      <c r="F337" s="22" t="s">
        <v>9</v>
      </c>
      <c r="G337" s="11"/>
    </row>
    <row r="338" spans="1:7" ht="12" customHeight="1" x14ac:dyDescent="0.45">
      <c r="B338" s="36" t="s">
        <v>10</v>
      </c>
      <c r="C338" s="37"/>
      <c r="D338" s="21">
        <v>1801</v>
      </c>
      <c r="E338" s="22">
        <f>IF(SUM($E$333:$E$337) = 0, "-", SUM($E$333:$E$337))</f>
        <v>100</v>
      </c>
      <c r="F338" s="22">
        <f>IF(SUM($F$333:$F$337) = 0, "-", SUM($F$333:$F$337))</f>
        <v>100</v>
      </c>
      <c r="G338" s="11"/>
    </row>
    <row r="340" spans="1:7" ht="12" customHeight="1" x14ac:dyDescent="0.45">
      <c r="A340" s="35" t="s">
        <v>103</v>
      </c>
      <c r="B340" s="35"/>
      <c r="C340" s="35"/>
      <c r="D340" s="35"/>
      <c r="E340" s="35"/>
      <c r="F340" s="35"/>
    </row>
    <row r="341" spans="1:7" ht="12" customHeight="1" x14ac:dyDescent="0.45">
      <c r="B341" s="2"/>
      <c r="C341" s="3"/>
      <c r="D341" s="4" t="s">
        <v>1</v>
      </c>
      <c r="E341" s="4" t="s">
        <v>2</v>
      </c>
      <c r="F341" s="4" t="s">
        <v>2</v>
      </c>
    </row>
    <row r="342" spans="1:7" ht="12" customHeight="1" x14ac:dyDescent="0.45">
      <c r="B342" s="5"/>
      <c r="D342" s="6"/>
      <c r="E342" s="6"/>
      <c r="F342" s="6" t="s">
        <v>3</v>
      </c>
    </row>
    <row r="343" spans="1:7" ht="12" customHeight="1" x14ac:dyDescent="0.45">
      <c r="B343" s="5"/>
      <c r="D343" s="7"/>
      <c r="E343" s="7">
        <v>1801</v>
      </c>
      <c r="F343" s="7">
        <f>$E$343-$D$348</f>
        <v>1796</v>
      </c>
    </row>
    <row r="344" spans="1:7" ht="12" customHeight="1" x14ac:dyDescent="0.45">
      <c r="B344" s="8" t="s">
        <v>98</v>
      </c>
      <c r="C344" s="3"/>
      <c r="D344" s="9">
        <v>977</v>
      </c>
      <c r="E344" s="10">
        <f>IFERROR(100*$D344/$E$343, "-")</f>
        <v>54.247640199888949</v>
      </c>
      <c r="F344" s="10">
        <f>IFERROR(100*$D344/$F$343, "-")</f>
        <v>54.398663697104674</v>
      </c>
      <c r="G344" s="11"/>
    </row>
    <row r="345" spans="1:7" ht="12" customHeight="1" x14ac:dyDescent="0.45">
      <c r="B345" s="12" t="s">
        <v>99</v>
      </c>
      <c r="C345" s="13"/>
      <c r="D345" s="14">
        <v>505</v>
      </c>
      <c r="E345" s="15">
        <f t="shared" ref="E345:E348" si="54">IFERROR(100*$D345/$E$343, "-")</f>
        <v>28.039977790116602</v>
      </c>
      <c r="F345" s="15">
        <f t="shared" ref="F345:F347" si="55">IFERROR(100*$D345/$F$343, "-")</f>
        <v>28.118040089086861</v>
      </c>
      <c r="G345" s="11"/>
    </row>
    <row r="346" spans="1:7" ht="12" customHeight="1" x14ac:dyDescent="0.45">
      <c r="B346" s="16" t="s">
        <v>100</v>
      </c>
      <c r="D346" s="17">
        <v>238</v>
      </c>
      <c r="E346" s="18">
        <f t="shared" si="54"/>
        <v>13.214880621876736</v>
      </c>
      <c r="F346" s="18">
        <f t="shared" si="55"/>
        <v>13.251670378619155</v>
      </c>
      <c r="G346" s="11"/>
    </row>
    <row r="347" spans="1:7" ht="12" customHeight="1" x14ac:dyDescent="0.45">
      <c r="B347" s="12" t="s">
        <v>101</v>
      </c>
      <c r="C347" s="13"/>
      <c r="D347" s="14">
        <v>76</v>
      </c>
      <c r="E347" s="15">
        <f t="shared" si="54"/>
        <v>4.2198778456413102</v>
      </c>
      <c r="F347" s="15">
        <f t="shared" si="55"/>
        <v>4.2316258351893099</v>
      </c>
      <c r="G347" s="11"/>
    </row>
    <row r="348" spans="1:7" ht="12" customHeight="1" x14ac:dyDescent="0.45">
      <c r="B348" s="19" t="s">
        <v>8</v>
      </c>
      <c r="C348" s="20"/>
      <c r="D348" s="21">
        <v>5</v>
      </c>
      <c r="E348" s="22">
        <f t="shared" si="54"/>
        <v>0.27762354247640197</v>
      </c>
      <c r="F348" s="22" t="s">
        <v>9</v>
      </c>
      <c r="G348" s="11"/>
    </row>
    <row r="349" spans="1:7" ht="12" customHeight="1" x14ac:dyDescent="0.45">
      <c r="B349" s="36" t="s">
        <v>10</v>
      </c>
      <c r="C349" s="37"/>
      <c r="D349" s="21">
        <v>1801</v>
      </c>
      <c r="E349" s="22">
        <f>IF(SUM($E$344:$E$348) = 0, "-", SUM($E$344:$E$348))</f>
        <v>99.999999999999986</v>
      </c>
      <c r="F349" s="22">
        <f>IF(SUM($F$344:$F$348) = 0, "-", SUM($F$344:$F$348))</f>
        <v>99.999999999999986</v>
      </c>
      <c r="G349" s="11"/>
    </row>
    <row r="351" spans="1:7" ht="12" customHeight="1" x14ac:dyDescent="0.45">
      <c r="A351" s="35" t="s">
        <v>104</v>
      </c>
      <c r="B351" s="35"/>
      <c r="C351" s="35"/>
      <c r="D351" s="35"/>
      <c r="E351" s="35"/>
      <c r="F351" s="35"/>
    </row>
    <row r="352" spans="1:7" ht="12" customHeight="1" x14ac:dyDescent="0.45">
      <c r="B352" s="2"/>
      <c r="C352" s="3"/>
      <c r="D352" s="4" t="s">
        <v>1</v>
      </c>
      <c r="E352" s="4" t="s">
        <v>2</v>
      </c>
      <c r="F352" s="4" t="s">
        <v>2</v>
      </c>
    </row>
    <row r="353" spans="1:7" ht="12" customHeight="1" x14ac:dyDescent="0.45">
      <c r="B353" s="5"/>
      <c r="D353" s="6"/>
      <c r="E353" s="6"/>
      <c r="F353" s="6" t="s">
        <v>3</v>
      </c>
    </row>
    <row r="354" spans="1:7" ht="12" customHeight="1" x14ac:dyDescent="0.45">
      <c r="B354" s="5"/>
      <c r="D354" s="7"/>
      <c r="E354" s="7">
        <v>1801</v>
      </c>
      <c r="F354" s="7">
        <f>$E$354-$D$359</f>
        <v>1795</v>
      </c>
    </row>
    <row r="355" spans="1:7" ht="12" customHeight="1" x14ac:dyDescent="0.45">
      <c r="B355" s="8" t="s">
        <v>98</v>
      </c>
      <c r="C355" s="3"/>
      <c r="D355" s="9">
        <v>798</v>
      </c>
      <c r="E355" s="10">
        <f>IFERROR(100*$D355/$E$354, "-")</f>
        <v>44.308717379233762</v>
      </c>
      <c r="F355" s="10">
        <f>IFERROR(100*$D355/$F$354, "-")</f>
        <v>44.456824512534816</v>
      </c>
      <c r="G355" s="11"/>
    </row>
    <row r="356" spans="1:7" ht="12" customHeight="1" x14ac:dyDescent="0.45">
      <c r="B356" s="12" t="s">
        <v>99</v>
      </c>
      <c r="C356" s="13"/>
      <c r="D356" s="14">
        <v>599</v>
      </c>
      <c r="E356" s="15">
        <f t="shared" ref="E356:E359" si="56">IFERROR(100*$D356/$E$354, "-")</f>
        <v>33.259300388672962</v>
      </c>
      <c r="F356" s="15">
        <f t="shared" ref="F356:F358" si="57">IFERROR(100*$D356/$F$354, "-")</f>
        <v>33.370473537604454</v>
      </c>
      <c r="G356" s="11"/>
    </row>
    <row r="357" spans="1:7" ht="12" customHeight="1" x14ac:dyDescent="0.45">
      <c r="B357" s="16" t="s">
        <v>100</v>
      </c>
      <c r="D357" s="17">
        <v>260</v>
      </c>
      <c r="E357" s="18">
        <f t="shared" si="56"/>
        <v>14.436424208772904</v>
      </c>
      <c r="F357" s="18">
        <f t="shared" si="57"/>
        <v>14.484679665738161</v>
      </c>
      <c r="G357" s="11"/>
    </row>
    <row r="358" spans="1:7" ht="12" customHeight="1" x14ac:dyDescent="0.45">
      <c r="B358" s="12" t="s">
        <v>101</v>
      </c>
      <c r="C358" s="13"/>
      <c r="D358" s="14">
        <v>138</v>
      </c>
      <c r="E358" s="15">
        <f t="shared" si="56"/>
        <v>7.6624097723486955</v>
      </c>
      <c r="F358" s="15">
        <f t="shared" si="57"/>
        <v>7.6880222841225629</v>
      </c>
      <c r="G358" s="11"/>
    </row>
    <row r="359" spans="1:7" ht="12" customHeight="1" x14ac:dyDescent="0.45">
      <c r="B359" s="19" t="s">
        <v>8</v>
      </c>
      <c r="C359" s="20"/>
      <c r="D359" s="21">
        <v>6</v>
      </c>
      <c r="E359" s="22">
        <f t="shared" si="56"/>
        <v>0.33314825097168238</v>
      </c>
      <c r="F359" s="22" t="s">
        <v>9</v>
      </c>
      <c r="G359" s="11"/>
    </row>
    <row r="360" spans="1:7" ht="12" customHeight="1" x14ac:dyDescent="0.45">
      <c r="B360" s="36" t="s">
        <v>10</v>
      </c>
      <c r="C360" s="37"/>
      <c r="D360" s="21">
        <v>1801</v>
      </c>
      <c r="E360" s="22">
        <f>IF(SUM($E$355:$E$359) = 0, "-", SUM($E$355:$E$359))</f>
        <v>100.00000000000001</v>
      </c>
      <c r="F360" s="22">
        <f>IF(SUM($F$355:$F$359) = 0, "-", SUM($F$355:$F$359))</f>
        <v>99.999999999999986</v>
      </c>
      <c r="G360" s="11"/>
    </row>
    <row r="362" spans="1:7" ht="12" customHeight="1" x14ac:dyDescent="0.45">
      <c r="A362" s="1" t="s">
        <v>218</v>
      </c>
    </row>
    <row r="363" spans="1:7" ht="12" customHeight="1" x14ac:dyDescent="0.45">
      <c r="A363" s="35" t="s">
        <v>219</v>
      </c>
      <c r="B363" s="35"/>
      <c r="C363" s="35"/>
      <c r="D363" s="35"/>
      <c r="E363" s="35"/>
      <c r="F363" s="35"/>
    </row>
    <row r="364" spans="1:7" ht="12" customHeight="1" x14ac:dyDescent="0.45">
      <c r="B364" s="2"/>
      <c r="C364" s="3"/>
      <c r="D364" s="4" t="s">
        <v>1</v>
      </c>
      <c r="E364" s="4" t="s">
        <v>2</v>
      </c>
      <c r="F364" s="4" t="s">
        <v>2</v>
      </c>
    </row>
    <row r="365" spans="1:7" ht="12" customHeight="1" x14ac:dyDescent="0.45">
      <c r="B365" s="5"/>
      <c r="D365" s="6"/>
      <c r="E365" s="6"/>
      <c r="F365" s="6" t="s">
        <v>3</v>
      </c>
    </row>
    <row r="366" spans="1:7" ht="12" customHeight="1" x14ac:dyDescent="0.45">
      <c r="B366" s="5"/>
      <c r="D366" s="7"/>
      <c r="E366" s="7">
        <v>1801</v>
      </c>
      <c r="F366" s="7">
        <f>$E$366-$D$371</f>
        <v>1798</v>
      </c>
    </row>
    <row r="367" spans="1:7" ht="12" customHeight="1" x14ac:dyDescent="0.45">
      <c r="B367" s="8" t="s">
        <v>105</v>
      </c>
      <c r="C367" s="3"/>
      <c r="D367" s="9">
        <v>1030</v>
      </c>
      <c r="E367" s="10">
        <f>IFERROR(100*$D367/$E$366, "-")</f>
        <v>57.190449750138811</v>
      </c>
      <c r="F367" s="10">
        <f>IFERROR(100*$D367/$F$366, "-")</f>
        <v>57.285873192436043</v>
      </c>
      <c r="G367" s="11"/>
    </row>
    <row r="368" spans="1:7" ht="12" customHeight="1" x14ac:dyDescent="0.45">
      <c r="B368" s="12" t="s">
        <v>106</v>
      </c>
      <c r="C368" s="13"/>
      <c r="D368" s="14">
        <v>480</v>
      </c>
      <c r="E368" s="15">
        <f t="shared" ref="E368:E371" si="58">IFERROR(100*$D368/$E$366, "-")</f>
        <v>26.651860077734593</v>
      </c>
      <c r="F368" s="15">
        <f t="shared" ref="F368:F370" si="59">IFERROR(100*$D368/$F$366, "-")</f>
        <v>26.696329254727473</v>
      </c>
      <c r="G368" s="11"/>
    </row>
    <row r="369" spans="1:7" ht="12" customHeight="1" x14ac:dyDescent="0.45">
      <c r="B369" s="16" t="s">
        <v>107</v>
      </c>
      <c r="D369" s="17">
        <v>160</v>
      </c>
      <c r="E369" s="18">
        <f t="shared" si="58"/>
        <v>8.8839533592448632</v>
      </c>
      <c r="F369" s="18">
        <f t="shared" si="59"/>
        <v>8.8987764182424911</v>
      </c>
      <c r="G369" s="11"/>
    </row>
    <row r="370" spans="1:7" ht="12" customHeight="1" x14ac:dyDescent="0.45">
      <c r="B370" s="12" t="s">
        <v>108</v>
      </c>
      <c r="C370" s="13"/>
      <c r="D370" s="14">
        <v>128</v>
      </c>
      <c r="E370" s="15">
        <f t="shared" si="58"/>
        <v>7.1071626873958911</v>
      </c>
      <c r="F370" s="15">
        <f t="shared" si="59"/>
        <v>7.1190211345939929</v>
      </c>
      <c r="G370" s="11"/>
    </row>
    <row r="371" spans="1:7" ht="12" customHeight="1" x14ac:dyDescent="0.45">
      <c r="B371" s="19" t="s">
        <v>8</v>
      </c>
      <c r="C371" s="20"/>
      <c r="D371" s="21">
        <v>3</v>
      </c>
      <c r="E371" s="22">
        <f t="shared" si="58"/>
        <v>0.16657412548584119</v>
      </c>
      <c r="F371" s="22" t="s">
        <v>9</v>
      </c>
      <c r="G371" s="11"/>
    </row>
    <row r="372" spans="1:7" ht="12" customHeight="1" x14ac:dyDescent="0.45">
      <c r="B372" s="36" t="s">
        <v>10</v>
      </c>
      <c r="C372" s="37"/>
      <c r="D372" s="21">
        <v>1801</v>
      </c>
      <c r="E372" s="22">
        <f>IF(SUM($E$367:$E$371) = 0, "-", SUM($E$367:$E$371))</f>
        <v>99.999999999999986</v>
      </c>
      <c r="F372" s="22">
        <f>IF(SUM($F$367:$F$371) = 0, "-", SUM($F$367:$F$371))</f>
        <v>100</v>
      </c>
      <c r="G372" s="11"/>
    </row>
    <row r="374" spans="1:7" ht="12" customHeight="1" x14ac:dyDescent="0.45">
      <c r="A374" s="35" t="s">
        <v>109</v>
      </c>
      <c r="B374" s="35"/>
      <c r="C374" s="35"/>
      <c r="D374" s="35"/>
      <c r="E374" s="35"/>
      <c r="F374" s="35"/>
    </row>
    <row r="375" spans="1:7" ht="12" customHeight="1" x14ac:dyDescent="0.45">
      <c r="B375" s="2"/>
      <c r="C375" s="3"/>
      <c r="D375" s="4" t="s">
        <v>1</v>
      </c>
      <c r="E375" s="4" t="s">
        <v>2</v>
      </c>
      <c r="F375" s="4" t="s">
        <v>2</v>
      </c>
    </row>
    <row r="376" spans="1:7" ht="12" customHeight="1" x14ac:dyDescent="0.45">
      <c r="B376" s="5"/>
      <c r="D376" s="6"/>
      <c r="E376" s="6"/>
      <c r="F376" s="6" t="s">
        <v>3</v>
      </c>
    </row>
    <row r="377" spans="1:7" ht="12" customHeight="1" x14ac:dyDescent="0.45">
      <c r="B377" s="5"/>
      <c r="D377" s="7"/>
      <c r="E377" s="7">
        <v>1801</v>
      </c>
      <c r="F377" s="7">
        <f>$E$377-$D$382</f>
        <v>1796</v>
      </c>
    </row>
    <row r="378" spans="1:7" ht="12" customHeight="1" x14ac:dyDescent="0.45">
      <c r="B378" s="8" t="s">
        <v>105</v>
      </c>
      <c r="C378" s="3"/>
      <c r="D378" s="9">
        <v>437</v>
      </c>
      <c r="E378" s="10">
        <f>IFERROR(100*$D378/$E$377, "-")</f>
        <v>24.264297612437534</v>
      </c>
      <c r="F378" s="10">
        <f>IFERROR(100*$D378/$F$377, "-")</f>
        <v>24.331848552338531</v>
      </c>
      <c r="G378" s="11"/>
    </row>
    <row r="379" spans="1:7" ht="12" customHeight="1" x14ac:dyDescent="0.45">
      <c r="B379" s="12" t="s">
        <v>106</v>
      </c>
      <c r="C379" s="13"/>
      <c r="D379" s="14">
        <v>596</v>
      </c>
      <c r="E379" s="15">
        <f t="shared" ref="E379:E382" si="60">IFERROR(100*$D379/$E$377, "-")</f>
        <v>33.092726263187117</v>
      </c>
      <c r="F379" s="15">
        <f t="shared" ref="F379:F381" si="61">IFERROR(100*$D379/$F$377, "-")</f>
        <v>33.184855233853007</v>
      </c>
      <c r="G379" s="11"/>
    </row>
    <row r="380" spans="1:7" ht="12" customHeight="1" x14ac:dyDescent="0.45">
      <c r="B380" s="16" t="s">
        <v>107</v>
      </c>
      <c r="D380" s="17">
        <v>380</v>
      </c>
      <c r="E380" s="18">
        <f t="shared" si="60"/>
        <v>21.099389228206551</v>
      </c>
      <c r="F380" s="18">
        <f t="shared" si="61"/>
        <v>21.158129175946549</v>
      </c>
      <c r="G380" s="11"/>
    </row>
    <row r="381" spans="1:7" ht="12" customHeight="1" x14ac:dyDescent="0.45">
      <c r="B381" s="12" t="s">
        <v>108</v>
      </c>
      <c r="C381" s="13"/>
      <c r="D381" s="14">
        <v>383</v>
      </c>
      <c r="E381" s="15">
        <f t="shared" si="60"/>
        <v>21.265963353692392</v>
      </c>
      <c r="F381" s="15">
        <f t="shared" si="61"/>
        <v>21.325167037861917</v>
      </c>
      <c r="G381" s="11"/>
    </row>
    <row r="382" spans="1:7" ht="12" customHeight="1" x14ac:dyDescent="0.45">
      <c r="B382" s="19" t="s">
        <v>8</v>
      </c>
      <c r="C382" s="20"/>
      <c r="D382" s="21">
        <v>5</v>
      </c>
      <c r="E382" s="22">
        <f t="shared" si="60"/>
        <v>0.27762354247640197</v>
      </c>
      <c r="F382" s="22" t="s">
        <v>9</v>
      </c>
      <c r="G382" s="11"/>
    </row>
    <row r="383" spans="1:7" ht="12" customHeight="1" x14ac:dyDescent="0.45">
      <c r="B383" s="36" t="s">
        <v>10</v>
      </c>
      <c r="C383" s="37"/>
      <c r="D383" s="21">
        <v>1801</v>
      </c>
      <c r="E383" s="22">
        <f>IF(SUM($E$378:$E$382) = 0, "-", SUM($E$378:$E$382))</f>
        <v>99.999999999999986</v>
      </c>
      <c r="F383" s="22">
        <f>IF(SUM($F$378:$F$382) = 0, "-", SUM($F$378:$F$382))</f>
        <v>100</v>
      </c>
      <c r="G383" s="11"/>
    </row>
    <row r="385" spans="1:7" ht="12" customHeight="1" x14ac:dyDescent="0.45">
      <c r="A385" s="35" t="s">
        <v>110</v>
      </c>
      <c r="B385" s="35"/>
      <c r="C385" s="35"/>
      <c r="D385" s="35"/>
      <c r="E385" s="35"/>
      <c r="F385" s="35"/>
    </row>
    <row r="386" spans="1:7" ht="12" customHeight="1" x14ac:dyDescent="0.45">
      <c r="B386" s="2"/>
      <c r="C386" s="3"/>
      <c r="D386" s="4" t="s">
        <v>1</v>
      </c>
      <c r="E386" s="4" t="s">
        <v>2</v>
      </c>
      <c r="F386" s="4" t="s">
        <v>2</v>
      </c>
    </row>
    <row r="387" spans="1:7" ht="12" customHeight="1" x14ac:dyDescent="0.45">
      <c r="B387" s="5"/>
      <c r="D387" s="6"/>
      <c r="E387" s="6"/>
      <c r="F387" s="6" t="s">
        <v>3</v>
      </c>
    </row>
    <row r="388" spans="1:7" ht="12" customHeight="1" x14ac:dyDescent="0.45">
      <c r="B388" s="5"/>
      <c r="D388" s="7"/>
      <c r="E388" s="7">
        <v>1801</v>
      </c>
      <c r="F388" s="7">
        <f>$E$388-$D$397</f>
        <v>1789</v>
      </c>
    </row>
    <row r="389" spans="1:7" ht="12" customHeight="1" x14ac:dyDescent="0.45">
      <c r="B389" s="8" t="s">
        <v>111</v>
      </c>
      <c r="C389" s="3"/>
      <c r="D389" s="9">
        <v>90</v>
      </c>
      <c r="E389" s="10">
        <f>IFERROR(100*$D389/$E$388, "-")</f>
        <v>4.997223764575236</v>
      </c>
      <c r="F389" s="10">
        <f>IFERROR(100*$D389/$F$388, "-")</f>
        <v>5.0307434320849636</v>
      </c>
      <c r="G389" s="11"/>
    </row>
    <row r="390" spans="1:7" ht="12" customHeight="1" x14ac:dyDescent="0.45">
      <c r="B390" s="12" t="s">
        <v>112</v>
      </c>
      <c r="C390" s="13"/>
      <c r="D390" s="14">
        <v>162</v>
      </c>
      <c r="E390" s="15">
        <f t="shared" ref="E390:E397" si="62">IFERROR(100*$D390/$E$388, "-")</f>
        <v>8.9950027762354239</v>
      </c>
      <c r="F390" s="15">
        <f t="shared" ref="F390:F396" si="63">IFERROR(100*$D390/$F$388, "-")</f>
        <v>9.0553381777529349</v>
      </c>
      <c r="G390" s="11"/>
    </row>
    <row r="391" spans="1:7" ht="12" customHeight="1" x14ac:dyDescent="0.45">
      <c r="B391" s="16" t="s">
        <v>113</v>
      </c>
      <c r="D391" s="17">
        <v>3</v>
      </c>
      <c r="E391" s="18">
        <f t="shared" si="62"/>
        <v>0.16657412548584119</v>
      </c>
      <c r="F391" s="18">
        <f t="shared" si="63"/>
        <v>0.16769144773616546</v>
      </c>
      <c r="G391" s="11"/>
    </row>
    <row r="392" spans="1:7" ht="12" customHeight="1" x14ac:dyDescent="0.45">
      <c r="B392" s="12" t="s">
        <v>114</v>
      </c>
      <c r="C392" s="13"/>
      <c r="D392" s="14">
        <v>21</v>
      </c>
      <c r="E392" s="15">
        <f t="shared" si="62"/>
        <v>1.1660188784008885</v>
      </c>
      <c r="F392" s="15">
        <f t="shared" si="63"/>
        <v>1.1738401341531581</v>
      </c>
      <c r="G392" s="11"/>
    </row>
    <row r="393" spans="1:7" ht="12" customHeight="1" x14ac:dyDescent="0.45">
      <c r="B393" s="16" t="s">
        <v>115</v>
      </c>
      <c r="D393" s="17">
        <v>1250</v>
      </c>
      <c r="E393" s="18">
        <f t="shared" si="62"/>
        <v>69.405885619100502</v>
      </c>
      <c r="F393" s="18">
        <f t="shared" si="63"/>
        <v>69.871436556735603</v>
      </c>
      <c r="G393" s="11"/>
    </row>
    <row r="394" spans="1:7" ht="12" customHeight="1" x14ac:dyDescent="0.45">
      <c r="B394" s="12" t="s">
        <v>116</v>
      </c>
      <c r="C394" s="13"/>
      <c r="D394" s="14">
        <v>95</v>
      </c>
      <c r="E394" s="15">
        <f t="shared" si="62"/>
        <v>5.2748473070516377</v>
      </c>
      <c r="F394" s="15">
        <f t="shared" si="63"/>
        <v>5.3102291783119062</v>
      </c>
      <c r="G394" s="11"/>
    </row>
    <row r="395" spans="1:7" ht="12" customHeight="1" x14ac:dyDescent="0.45">
      <c r="B395" s="16" t="s">
        <v>7</v>
      </c>
      <c r="D395" s="17">
        <v>20</v>
      </c>
      <c r="E395" s="18">
        <f t="shared" si="62"/>
        <v>1.1104941699056079</v>
      </c>
      <c r="F395" s="18">
        <f t="shared" si="63"/>
        <v>1.1179429849077698</v>
      </c>
      <c r="G395" s="11"/>
    </row>
    <row r="396" spans="1:7" ht="12" customHeight="1" x14ac:dyDescent="0.45">
      <c r="B396" s="12" t="s">
        <v>117</v>
      </c>
      <c r="C396" s="13"/>
      <c r="D396" s="14">
        <v>148</v>
      </c>
      <c r="E396" s="15">
        <f t="shared" si="62"/>
        <v>8.217656857301499</v>
      </c>
      <c r="F396" s="15">
        <f t="shared" si="63"/>
        <v>8.2727780883174962</v>
      </c>
      <c r="G396" s="11"/>
    </row>
    <row r="397" spans="1:7" ht="12" customHeight="1" x14ac:dyDescent="0.45">
      <c r="B397" s="19" t="s">
        <v>8</v>
      </c>
      <c r="C397" s="20"/>
      <c r="D397" s="21">
        <v>12</v>
      </c>
      <c r="E397" s="22">
        <f t="shared" si="62"/>
        <v>0.66629650194336476</v>
      </c>
      <c r="F397" s="22" t="s">
        <v>9</v>
      </c>
      <c r="G397" s="11"/>
    </row>
    <row r="398" spans="1:7" ht="12" customHeight="1" x14ac:dyDescent="0.45">
      <c r="B398" s="36" t="s">
        <v>10</v>
      </c>
      <c r="C398" s="37"/>
      <c r="D398" s="21">
        <v>1801</v>
      </c>
      <c r="E398" s="22">
        <f>IF(SUM($E$389:$E$397) = 0, "-", SUM($E$389:$E$397))</f>
        <v>100.00000000000001</v>
      </c>
      <c r="F398" s="22">
        <f>IF(SUM($F$389:$F$397) = 0, "-", SUM($F$389:$F$397))</f>
        <v>99.999999999999986</v>
      </c>
      <c r="G398" s="11"/>
    </row>
    <row r="400" spans="1:7" ht="12" customHeight="1" x14ac:dyDescent="0.45">
      <c r="A400" s="35" t="s">
        <v>211</v>
      </c>
      <c r="B400" s="35"/>
      <c r="C400" s="35"/>
      <c r="D400" s="35"/>
      <c r="E400" s="35"/>
      <c r="F400" s="35"/>
    </row>
    <row r="401" spans="1:7" ht="12" customHeight="1" x14ac:dyDescent="0.45">
      <c r="B401" s="2"/>
      <c r="C401" s="3"/>
      <c r="D401" s="4" t="s">
        <v>1</v>
      </c>
      <c r="E401" s="4" t="s">
        <v>2</v>
      </c>
      <c r="F401" s="4" t="s">
        <v>2</v>
      </c>
    </row>
    <row r="402" spans="1:7" ht="12" customHeight="1" x14ac:dyDescent="0.45">
      <c r="B402" s="5"/>
      <c r="D402" s="6"/>
      <c r="E402" s="6"/>
      <c r="F402" s="6" t="s">
        <v>3</v>
      </c>
    </row>
    <row r="403" spans="1:7" ht="12" customHeight="1" x14ac:dyDescent="0.45">
      <c r="B403" s="5"/>
      <c r="D403" s="7"/>
      <c r="E403" s="7">
        <v>1641</v>
      </c>
      <c r="F403" s="7">
        <f>$E$403-$D$410</f>
        <v>1495</v>
      </c>
    </row>
    <row r="404" spans="1:7" ht="12" customHeight="1" x14ac:dyDescent="0.45">
      <c r="B404" s="8" t="s">
        <v>118</v>
      </c>
      <c r="C404" s="3"/>
      <c r="D404" s="9">
        <v>1243</v>
      </c>
      <c r="E404" s="10">
        <f>IFERROR(100*$D404/$E$403, "-")</f>
        <v>75.746496039000604</v>
      </c>
      <c r="F404" s="10">
        <f>IFERROR(100*$D404/$F$403, "-")</f>
        <v>83.143812709030101</v>
      </c>
      <c r="G404" s="11"/>
    </row>
    <row r="405" spans="1:7" ht="12" customHeight="1" x14ac:dyDescent="0.45">
      <c r="B405" s="12" t="s">
        <v>119</v>
      </c>
      <c r="C405" s="13"/>
      <c r="D405" s="14">
        <v>330</v>
      </c>
      <c r="E405" s="15">
        <f t="shared" ref="E405:E410" si="64">IFERROR(100*$D405/$E$403, "-")</f>
        <v>20.109689213893969</v>
      </c>
      <c r="F405" s="15">
        <f t="shared" ref="F405:F409" si="65">IFERROR(100*$D405/$F$403, "-")</f>
        <v>22.073578595317727</v>
      </c>
      <c r="G405" s="11"/>
    </row>
    <row r="406" spans="1:7" ht="12" customHeight="1" x14ac:dyDescent="0.45">
      <c r="B406" s="16" t="s">
        <v>120</v>
      </c>
      <c r="D406" s="17">
        <v>323</v>
      </c>
      <c r="E406" s="18">
        <f t="shared" si="64"/>
        <v>19.683120048750762</v>
      </c>
      <c r="F406" s="18">
        <f t="shared" si="65"/>
        <v>21.605351170568561</v>
      </c>
      <c r="G406" s="11"/>
    </row>
    <row r="407" spans="1:7" ht="12" customHeight="1" x14ac:dyDescent="0.45">
      <c r="B407" s="12" t="s">
        <v>121</v>
      </c>
      <c r="C407" s="13"/>
      <c r="D407" s="14">
        <v>95</v>
      </c>
      <c r="E407" s="15">
        <f t="shared" si="64"/>
        <v>5.7891529555149299</v>
      </c>
      <c r="F407" s="15">
        <f t="shared" si="65"/>
        <v>6.3545150501672243</v>
      </c>
      <c r="G407" s="11"/>
    </row>
    <row r="408" spans="1:7" ht="12" customHeight="1" x14ac:dyDescent="0.45">
      <c r="B408" s="16" t="s">
        <v>7</v>
      </c>
      <c r="D408" s="17">
        <v>48</v>
      </c>
      <c r="E408" s="18">
        <f t="shared" si="64"/>
        <v>2.9250457038391224</v>
      </c>
      <c r="F408" s="18">
        <f t="shared" si="65"/>
        <v>3.2107023411371238</v>
      </c>
      <c r="G408" s="11"/>
    </row>
    <row r="409" spans="1:7" ht="12" customHeight="1" x14ac:dyDescent="0.45">
      <c r="B409" s="12" t="s">
        <v>122</v>
      </c>
      <c r="C409" s="13"/>
      <c r="D409" s="14">
        <v>15</v>
      </c>
      <c r="E409" s="15">
        <f t="shared" si="64"/>
        <v>0.91407678244972579</v>
      </c>
      <c r="F409" s="15">
        <f t="shared" si="65"/>
        <v>1.0033444816053512</v>
      </c>
      <c r="G409" s="11"/>
    </row>
    <row r="410" spans="1:7" ht="12" customHeight="1" x14ac:dyDescent="0.45">
      <c r="B410" s="19" t="s">
        <v>8</v>
      </c>
      <c r="C410" s="20"/>
      <c r="D410" s="21">
        <v>146</v>
      </c>
      <c r="E410" s="22">
        <f t="shared" si="64"/>
        <v>8.8970140158439968</v>
      </c>
      <c r="F410" s="22" t="s">
        <v>9</v>
      </c>
      <c r="G410" s="11"/>
    </row>
    <row r="411" spans="1:7" ht="12" customHeight="1" x14ac:dyDescent="0.45">
      <c r="B411" s="36" t="s">
        <v>10</v>
      </c>
      <c r="C411" s="37"/>
      <c r="D411" s="21">
        <v>1641</v>
      </c>
      <c r="E411" s="22" t="s">
        <v>9</v>
      </c>
      <c r="F411" s="22" t="s">
        <v>9</v>
      </c>
      <c r="G411" s="11"/>
    </row>
    <row r="413" spans="1:7" ht="12" customHeight="1" x14ac:dyDescent="0.45">
      <c r="A413" s="35" t="s">
        <v>123</v>
      </c>
      <c r="B413" s="35"/>
      <c r="C413" s="35"/>
      <c r="D413" s="35"/>
      <c r="E413" s="35"/>
      <c r="F413" s="35"/>
    </row>
    <row r="414" spans="1:7" ht="12" customHeight="1" x14ac:dyDescent="0.45">
      <c r="B414" s="2"/>
      <c r="C414" s="3"/>
      <c r="D414" s="4" t="s">
        <v>1</v>
      </c>
      <c r="E414" s="4" t="s">
        <v>2</v>
      </c>
      <c r="F414" s="4" t="s">
        <v>2</v>
      </c>
    </row>
    <row r="415" spans="1:7" ht="12" customHeight="1" x14ac:dyDescent="0.45">
      <c r="B415" s="5"/>
      <c r="D415" s="6"/>
      <c r="E415" s="6"/>
      <c r="F415" s="6" t="s">
        <v>3</v>
      </c>
    </row>
    <row r="416" spans="1:7" ht="12" customHeight="1" x14ac:dyDescent="0.45">
      <c r="B416" s="5"/>
      <c r="D416" s="7"/>
      <c r="E416" s="7">
        <v>1801</v>
      </c>
      <c r="F416" s="7">
        <f>$E$416-$D$422</f>
        <v>1789</v>
      </c>
    </row>
    <row r="417" spans="1:7" ht="12" customHeight="1" x14ac:dyDescent="0.45">
      <c r="B417" s="8" t="s">
        <v>124</v>
      </c>
      <c r="C417" s="3"/>
      <c r="D417" s="9">
        <v>43</v>
      </c>
      <c r="E417" s="10">
        <f>IFERROR(100*$D417/$E$416, "-")</f>
        <v>2.3875624652970573</v>
      </c>
      <c r="F417" s="10">
        <f>IFERROR(100*$D417/$F$416, "-")</f>
        <v>2.4035774175517051</v>
      </c>
      <c r="G417" s="11"/>
    </row>
    <row r="418" spans="1:7" ht="12" customHeight="1" x14ac:dyDescent="0.45">
      <c r="B418" s="12" t="s">
        <v>125</v>
      </c>
      <c r="C418" s="13"/>
      <c r="D418" s="14">
        <v>305</v>
      </c>
      <c r="E418" s="15">
        <f t="shared" ref="E418:E422" si="66">IFERROR(100*$D418/$E$416, "-")</f>
        <v>16.935036091060521</v>
      </c>
      <c r="F418" s="15">
        <f t="shared" ref="F418:F421" si="67">IFERROR(100*$D418/$F$416, "-")</f>
        <v>17.048630519843488</v>
      </c>
      <c r="G418" s="11"/>
    </row>
    <row r="419" spans="1:7" ht="12" customHeight="1" x14ac:dyDescent="0.45">
      <c r="B419" s="16" t="s">
        <v>126</v>
      </c>
      <c r="D419" s="17">
        <v>924</v>
      </c>
      <c r="E419" s="18">
        <f t="shared" si="66"/>
        <v>51.304830649639086</v>
      </c>
      <c r="F419" s="18">
        <f t="shared" si="67"/>
        <v>51.648965902738958</v>
      </c>
      <c r="G419" s="11"/>
    </row>
    <row r="420" spans="1:7" ht="12" customHeight="1" x14ac:dyDescent="0.45">
      <c r="B420" s="12" t="s">
        <v>127</v>
      </c>
      <c r="C420" s="13"/>
      <c r="D420" s="14">
        <v>409</v>
      </c>
      <c r="E420" s="15">
        <f t="shared" si="66"/>
        <v>22.709605774569685</v>
      </c>
      <c r="F420" s="15">
        <f t="shared" si="67"/>
        <v>22.861934041363892</v>
      </c>
      <c r="G420" s="11"/>
    </row>
    <row r="421" spans="1:7" ht="12" customHeight="1" x14ac:dyDescent="0.45">
      <c r="B421" s="16" t="s">
        <v>128</v>
      </c>
      <c r="D421" s="17">
        <v>108</v>
      </c>
      <c r="E421" s="18">
        <f t="shared" si="66"/>
        <v>5.9966685174902832</v>
      </c>
      <c r="F421" s="18">
        <f t="shared" si="67"/>
        <v>6.0368921185019566</v>
      </c>
      <c r="G421" s="11"/>
    </row>
    <row r="422" spans="1:7" ht="12" customHeight="1" x14ac:dyDescent="0.45">
      <c r="B422" s="23" t="s">
        <v>8</v>
      </c>
      <c r="C422" s="24"/>
      <c r="D422" s="25">
        <v>12</v>
      </c>
      <c r="E422" s="26">
        <f t="shared" si="66"/>
        <v>0.66629650194336476</v>
      </c>
      <c r="F422" s="26" t="s">
        <v>9</v>
      </c>
      <c r="G422" s="11"/>
    </row>
    <row r="423" spans="1:7" ht="12" customHeight="1" x14ac:dyDescent="0.45">
      <c r="B423" s="36" t="s">
        <v>10</v>
      </c>
      <c r="C423" s="37"/>
      <c r="D423" s="21">
        <v>1801</v>
      </c>
      <c r="E423" s="22">
        <f>IF(SUM($E$417:$E$422) = 0, "-", SUM($E$417:$E$422))</f>
        <v>99.999999999999986</v>
      </c>
      <c r="F423" s="22">
        <f>IF(SUM($F$417:$F$422) = 0, "-", SUM($F$417:$F$422))</f>
        <v>100</v>
      </c>
      <c r="G423" s="11"/>
    </row>
    <row r="425" spans="1:7" ht="12" customHeight="1" x14ac:dyDescent="0.45">
      <c r="A425" s="1" t="s">
        <v>220</v>
      </c>
    </row>
    <row r="426" spans="1:7" ht="12" customHeight="1" x14ac:dyDescent="0.45">
      <c r="A426" s="35" t="s">
        <v>129</v>
      </c>
      <c r="B426" s="35"/>
      <c r="C426" s="35"/>
      <c r="D426" s="35"/>
      <c r="E426" s="35"/>
      <c r="F426" s="35"/>
    </row>
    <row r="427" spans="1:7" ht="12" customHeight="1" x14ac:dyDescent="0.45">
      <c r="B427" s="2"/>
      <c r="C427" s="3"/>
      <c r="D427" s="4" t="s">
        <v>1</v>
      </c>
      <c r="E427" s="4" t="s">
        <v>2</v>
      </c>
      <c r="F427" s="4" t="s">
        <v>2</v>
      </c>
    </row>
    <row r="428" spans="1:7" ht="12" customHeight="1" x14ac:dyDescent="0.45">
      <c r="B428" s="5"/>
      <c r="D428" s="6"/>
      <c r="E428" s="6"/>
      <c r="F428" s="6" t="s">
        <v>3</v>
      </c>
    </row>
    <row r="429" spans="1:7" ht="12" customHeight="1" x14ac:dyDescent="0.45">
      <c r="B429" s="5"/>
      <c r="D429" s="7"/>
      <c r="E429" s="7">
        <v>1801</v>
      </c>
      <c r="F429" s="7">
        <f>$E$429-$D$439</f>
        <v>1795</v>
      </c>
    </row>
    <row r="430" spans="1:7" ht="12" customHeight="1" x14ac:dyDescent="0.45">
      <c r="B430" s="8" t="s">
        <v>130</v>
      </c>
      <c r="C430" s="3"/>
      <c r="D430" s="9">
        <v>1431</v>
      </c>
      <c r="E430" s="10">
        <f>IFERROR(100*$D430/$E$429, "-")</f>
        <v>79.455857856746249</v>
      </c>
      <c r="F430" s="10">
        <f>IFERROR(100*$D430/$F$429, "-")</f>
        <v>79.721448467966567</v>
      </c>
      <c r="G430" s="11"/>
    </row>
    <row r="431" spans="1:7" ht="12" customHeight="1" x14ac:dyDescent="0.45">
      <c r="B431" s="12" t="s">
        <v>131</v>
      </c>
      <c r="C431" s="13"/>
      <c r="D431" s="14">
        <v>1108</v>
      </c>
      <c r="E431" s="15">
        <f t="shared" ref="E431:E439" si="68">IFERROR(100*$D431/$E$429, "-")</f>
        <v>61.521377012770685</v>
      </c>
      <c r="F431" s="15">
        <f t="shared" ref="F431:F438" si="69">IFERROR(100*$D431/$F$429, "-")</f>
        <v>61.727019498607241</v>
      </c>
      <c r="G431" s="11"/>
    </row>
    <row r="432" spans="1:7" ht="12" customHeight="1" x14ac:dyDescent="0.45">
      <c r="B432" s="16" t="s">
        <v>132</v>
      </c>
      <c r="D432" s="17">
        <v>198</v>
      </c>
      <c r="E432" s="18">
        <f t="shared" si="68"/>
        <v>10.993892282065518</v>
      </c>
      <c r="F432" s="18">
        <f t="shared" si="69"/>
        <v>11.030640668523677</v>
      </c>
      <c r="G432" s="11"/>
    </row>
    <row r="433" spans="1:7" ht="12" customHeight="1" x14ac:dyDescent="0.45">
      <c r="B433" s="12" t="s">
        <v>133</v>
      </c>
      <c r="C433" s="13"/>
      <c r="D433" s="14">
        <v>538</v>
      </c>
      <c r="E433" s="15">
        <f t="shared" si="68"/>
        <v>29.872293170460853</v>
      </c>
      <c r="F433" s="15">
        <f t="shared" si="69"/>
        <v>29.972144846796656</v>
      </c>
      <c r="G433" s="11"/>
    </row>
    <row r="434" spans="1:7" ht="12" customHeight="1" x14ac:dyDescent="0.45">
      <c r="B434" s="16" t="s">
        <v>134</v>
      </c>
      <c r="D434" s="17">
        <v>19</v>
      </c>
      <c r="E434" s="18">
        <f t="shared" si="68"/>
        <v>1.0549694614103275</v>
      </c>
      <c r="F434" s="18">
        <f t="shared" si="69"/>
        <v>1.0584958217270195</v>
      </c>
      <c r="G434" s="11"/>
    </row>
    <row r="435" spans="1:7" ht="12" customHeight="1" x14ac:dyDescent="0.45">
      <c r="B435" s="12" t="s">
        <v>135</v>
      </c>
      <c r="C435" s="13"/>
      <c r="D435" s="14">
        <v>112</v>
      </c>
      <c r="E435" s="15">
        <f t="shared" si="68"/>
        <v>6.2187673514714046</v>
      </c>
      <c r="F435" s="15">
        <f t="shared" si="69"/>
        <v>6.2395543175487465</v>
      </c>
      <c r="G435" s="11"/>
    </row>
    <row r="436" spans="1:7" ht="12" customHeight="1" x14ac:dyDescent="0.45">
      <c r="B436" s="16" t="s">
        <v>7</v>
      </c>
      <c r="D436" s="17">
        <v>35</v>
      </c>
      <c r="E436" s="18">
        <f t="shared" si="68"/>
        <v>1.943364797334814</v>
      </c>
      <c r="F436" s="18">
        <f t="shared" si="69"/>
        <v>1.9498607242339834</v>
      </c>
      <c r="G436" s="11"/>
    </row>
    <row r="437" spans="1:7" ht="12" customHeight="1" x14ac:dyDescent="0.45">
      <c r="B437" s="12" t="s">
        <v>19</v>
      </c>
      <c r="C437" s="13"/>
      <c r="D437" s="14">
        <v>63</v>
      </c>
      <c r="E437" s="15">
        <f t="shared" si="68"/>
        <v>3.4980566352026652</v>
      </c>
      <c r="F437" s="15">
        <f t="shared" si="69"/>
        <v>3.5097493036211698</v>
      </c>
      <c r="G437" s="11"/>
    </row>
    <row r="438" spans="1:7" ht="12" customHeight="1" x14ac:dyDescent="0.45">
      <c r="B438" s="16" t="s">
        <v>136</v>
      </c>
      <c r="D438" s="17">
        <v>60</v>
      </c>
      <c r="E438" s="18">
        <f t="shared" si="68"/>
        <v>3.3314825097168241</v>
      </c>
      <c r="F438" s="18">
        <f t="shared" si="69"/>
        <v>3.3426183844011144</v>
      </c>
      <c r="G438" s="11"/>
    </row>
    <row r="439" spans="1:7" ht="12" customHeight="1" x14ac:dyDescent="0.45">
      <c r="B439" s="23" t="s">
        <v>8</v>
      </c>
      <c r="C439" s="24"/>
      <c r="D439" s="25">
        <v>6</v>
      </c>
      <c r="E439" s="26">
        <f t="shared" si="68"/>
        <v>0.33314825097168238</v>
      </c>
      <c r="F439" s="26" t="s">
        <v>9</v>
      </c>
      <c r="G439" s="11"/>
    </row>
    <row r="440" spans="1:7" ht="12" customHeight="1" x14ac:dyDescent="0.45">
      <c r="B440" s="36" t="s">
        <v>10</v>
      </c>
      <c r="C440" s="37"/>
      <c r="D440" s="21">
        <v>1801</v>
      </c>
      <c r="E440" s="22" t="s">
        <v>9</v>
      </c>
      <c r="F440" s="22" t="s">
        <v>9</v>
      </c>
      <c r="G440" s="11"/>
    </row>
    <row r="442" spans="1:7" ht="12" customHeight="1" x14ac:dyDescent="0.45">
      <c r="A442" s="35" t="s">
        <v>137</v>
      </c>
      <c r="B442" s="35"/>
      <c r="C442" s="35"/>
      <c r="D442" s="35"/>
      <c r="E442" s="35"/>
      <c r="F442" s="35"/>
    </row>
    <row r="443" spans="1:7" ht="12" customHeight="1" x14ac:dyDescent="0.45">
      <c r="B443" s="2"/>
      <c r="C443" s="3"/>
      <c r="D443" s="4" t="s">
        <v>1</v>
      </c>
      <c r="E443" s="4" t="s">
        <v>2</v>
      </c>
      <c r="F443" s="4" t="s">
        <v>2</v>
      </c>
    </row>
    <row r="444" spans="1:7" ht="12" customHeight="1" x14ac:dyDescent="0.45">
      <c r="B444" s="5"/>
      <c r="D444" s="6"/>
      <c r="E444" s="6"/>
      <c r="F444" s="6" t="s">
        <v>3</v>
      </c>
    </row>
    <row r="445" spans="1:7" ht="12" customHeight="1" x14ac:dyDescent="0.45">
      <c r="B445" s="5"/>
      <c r="D445" s="7"/>
      <c r="E445" s="7">
        <v>1801</v>
      </c>
      <c r="F445" s="7">
        <f>$E$445-$D$455</f>
        <v>1784</v>
      </c>
    </row>
    <row r="446" spans="1:7" ht="12" customHeight="1" x14ac:dyDescent="0.45">
      <c r="B446" s="8" t="s">
        <v>130</v>
      </c>
      <c r="C446" s="3"/>
      <c r="D446" s="9">
        <v>1554</v>
      </c>
      <c r="E446" s="10">
        <f>IFERROR(100*$D446/$E$445, "-")</f>
        <v>86.285397001665743</v>
      </c>
      <c r="F446" s="10">
        <f>IFERROR(100*$D446/$F$445, "-")</f>
        <v>87.107623318385649</v>
      </c>
      <c r="G446" s="11"/>
    </row>
    <row r="447" spans="1:7" ht="12" customHeight="1" x14ac:dyDescent="0.45">
      <c r="B447" s="12" t="s">
        <v>131</v>
      </c>
      <c r="C447" s="13"/>
      <c r="D447" s="14">
        <v>497</v>
      </c>
      <c r="E447" s="15">
        <f t="shared" ref="E447:E455" si="70">IFERROR(100*$D447/$E$445, "-")</f>
        <v>27.595780122154359</v>
      </c>
      <c r="F447" s="15">
        <f t="shared" ref="F447:F454" si="71">IFERROR(100*$D447/$F$445, "-")</f>
        <v>27.858744394618835</v>
      </c>
      <c r="G447" s="11"/>
    </row>
    <row r="448" spans="1:7" ht="12" customHeight="1" x14ac:dyDescent="0.45">
      <c r="B448" s="16" t="s">
        <v>132</v>
      </c>
      <c r="D448" s="17">
        <v>13</v>
      </c>
      <c r="E448" s="18">
        <f t="shared" si="70"/>
        <v>0.72182121043864522</v>
      </c>
      <c r="F448" s="18">
        <f t="shared" si="71"/>
        <v>0.72869955156950672</v>
      </c>
      <c r="G448" s="11"/>
    </row>
    <row r="449" spans="1:7" ht="12" customHeight="1" x14ac:dyDescent="0.45">
      <c r="B449" s="12" t="s">
        <v>133</v>
      </c>
      <c r="C449" s="13"/>
      <c r="D449" s="14">
        <v>96</v>
      </c>
      <c r="E449" s="15">
        <f t="shared" si="70"/>
        <v>5.3303720155469181</v>
      </c>
      <c r="F449" s="15">
        <f t="shared" si="71"/>
        <v>5.3811659192825116</v>
      </c>
      <c r="G449" s="11"/>
    </row>
    <row r="450" spans="1:7" ht="12" customHeight="1" x14ac:dyDescent="0.45">
      <c r="B450" s="16" t="s">
        <v>134</v>
      </c>
      <c r="D450" s="17">
        <v>7</v>
      </c>
      <c r="E450" s="18">
        <f t="shared" si="70"/>
        <v>0.38867295946696279</v>
      </c>
      <c r="F450" s="18">
        <f t="shared" si="71"/>
        <v>0.3923766816143498</v>
      </c>
      <c r="G450" s="11"/>
    </row>
    <row r="451" spans="1:7" ht="12" customHeight="1" x14ac:dyDescent="0.45">
      <c r="B451" s="12" t="s">
        <v>135</v>
      </c>
      <c r="C451" s="13"/>
      <c r="D451" s="14">
        <v>49</v>
      </c>
      <c r="E451" s="15">
        <f t="shared" si="70"/>
        <v>2.7207107162687394</v>
      </c>
      <c r="F451" s="15">
        <f t="shared" si="71"/>
        <v>2.7466367713004485</v>
      </c>
      <c r="G451" s="11"/>
    </row>
    <row r="452" spans="1:7" ht="12" customHeight="1" x14ac:dyDescent="0.45">
      <c r="B452" s="16" t="s">
        <v>7</v>
      </c>
      <c r="D452" s="17">
        <v>22</v>
      </c>
      <c r="E452" s="18">
        <f t="shared" si="70"/>
        <v>1.2215435868961688</v>
      </c>
      <c r="F452" s="18">
        <f t="shared" si="71"/>
        <v>1.2331838565022422</v>
      </c>
      <c r="G452" s="11"/>
    </row>
    <row r="453" spans="1:7" ht="12" customHeight="1" x14ac:dyDescent="0.45">
      <c r="B453" s="12" t="s">
        <v>19</v>
      </c>
      <c r="C453" s="13"/>
      <c r="D453" s="14">
        <v>87</v>
      </c>
      <c r="E453" s="15">
        <f t="shared" si="70"/>
        <v>4.8306496390893949</v>
      </c>
      <c r="F453" s="15">
        <f t="shared" si="71"/>
        <v>4.876681614349776</v>
      </c>
      <c r="G453" s="11"/>
    </row>
    <row r="454" spans="1:7" ht="12" customHeight="1" x14ac:dyDescent="0.45">
      <c r="B454" s="16" t="s">
        <v>136</v>
      </c>
      <c r="D454" s="17">
        <v>64</v>
      </c>
      <c r="E454" s="18">
        <f t="shared" si="70"/>
        <v>3.5535813436979455</v>
      </c>
      <c r="F454" s="18">
        <f t="shared" si="71"/>
        <v>3.5874439461883409</v>
      </c>
      <c r="G454" s="11"/>
    </row>
    <row r="455" spans="1:7" ht="12" customHeight="1" x14ac:dyDescent="0.45">
      <c r="B455" s="23" t="s">
        <v>8</v>
      </c>
      <c r="C455" s="24"/>
      <c r="D455" s="25">
        <v>17</v>
      </c>
      <c r="E455" s="26">
        <f t="shared" si="70"/>
        <v>0.94392004441976685</v>
      </c>
      <c r="F455" s="26" t="s">
        <v>9</v>
      </c>
      <c r="G455" s="11"/>
    </row>
    <row r="456" spans="1:7" ht="12" customHeight="1" x14ac:dyDescent="0.45">
      <c r="B456" s="36" t="s">
        <v>10</v>
      </c>
      <c r="C456" s="37"/>
      <c r="D456" s="21">
        <v>1801</v>
      </c>
      <c r="E456" s="22" t="s">
        <v>9</v>
      </c>
      <c r="F456" s="22" t="s">
        <v>9</v>
      </c>
      <c r="G456" s="11"/>
    </row>
    <row r="458" spans="1:7" ht="12" customHeight="1" x14ac:dyDescent="0.45">
      <c r="A458" s="35" t="s">
        <v>138</v>
      </c>
      <c r="B458" s="35"/>
      <c r="C458" s="35"/>
      <c r="D458" s="35"/>
      <c r="E458" s="35"/>
      <c r="F458" s="35"/>
    </row>
    <row r="459" spans="1:7" ht="12" customHeight="1" x14ac:dyDescent="0.45">
      <c r="B459" s="2"/>
      <c r="C459" s="3"/>
      <c r="D459" s="4" t="s">
        <v>1</v>
      </c>
      <c r="E459" s="4" t="s">
        <v>2</v>
      </c>
      <c r="F459" s="4" t="s">
        <v>2</v>
      </c>
    </row>
    <row r="460" spans="1:7" ht="12" customHeight="1" x14ac:dyDescent="0.45">
      <c r="B460" s="5"/>
      <c r="D460" s="6"/>
      <c r="E460" s="6"/>
      <c r="F460" s="6" t="s">
        <v>3</v>
      </c>
    </row>
    <row r="461" spans="1:7" ht="12" customHeight="1" x14ac:dyDescent="0.45">
      <c r="B461" s="5"/>
      <c r="D461" s="7"/>
      <c r="E461" s="7">
        <v>1801</v>
      </c>
      <c r="F461" s="7">
        <f>$E$461-$D$471</f>
        <v>1770</v>
      </c>
    </row>
    <row r="462" spans="1:7" ht="12" customHeight="1" x14ac:dyDescent="0.45">
      <c r="B462" s="8" t="s">
        <v>130</v>
      </c>
      <c r="C462" s="3"/>
      <c r="D462" s="9">
        <v>1233</v>
      </c>
      <c r="E462" s="10">
        <f>IFERROR(100*$D462/$E$461, "-")</f>
        <v>68.461965574680733</v>
      </c>
      <c r="F462" s="10">
        <f>IFERROR(100*$D462/$F$461, "-")</f>
        <v>69.66101694915254</v>
      </c>
      <c r="G462" s="11"/>
    </row>
    <row r="463" spans="1:7" ht="12" customHeight="1" x14ac:dyDescent="0.45">
      <c r="B463" s="12" t="s">
        <v>131</v>
      </c>
      <c r="C463" s="13"/>
      <c r="D463" s="14">
        <v>28</v>
      </c>
      <c r="E463" s="15">
        <f t="shared" ref="E463:E471" si="72">IFERROR(100*$D463/$E$461, "-")</f>
        <v>1.5546918378678511</v>
      </c>
      <c r="F463" s="15">
        <f t="shared" ref="F463:F470" si="73">IFERROR(100*$D463/$F$461, "-")</f>
        <v>1.5819209039548023</v>
      </c>
      <c r="G463" s="11"/>
    </row>
    <row r="464" spans="1:7" ht="12" customHeight="1" x14ac:dyDescent="0.45">
      <c r="B464" s="16" t="s">
        <v>132</v>
      </c>
      <c r="D464" s="17">
        <v>3</v>
      </c>
      <c r="E464" s="18">
        <f t="shared" si="72"/>
        <v>0.16657412548584119</v>
      </c>
      <c r="F464" s="18">
        <f t="shared" si="73"/>
        <v>0.16949152542372881</v>
      </c>
      <c r="G464" s="11"/>
    </row>
    <row r="465" spans="1:7" ht="12" customHeight="1" x14ac:dyDescent="0.45">
      <c r="B465" s="12" t="s">
        <v>133</v>
      </c>
      <c r="C465" s="13"/>
      <c r="D465" s="14">
        <v>6</v>
      </c>
      <c r="E465" s="15">
        <f t="shared" si="72"/>
        <v>0.33314825097168238</v>
      </c>
      <c r="F465" s="15">
        <f t="shared" si="73"/>
        <v>0.33898305084745761</v>
      </c>
      <c r="G465" s="11"/>
    </row>
    <row r="466" spans="1:7" ht="12" customHeight="1" x14ac:dyDescent="0.45">
      <c r="B466" s="16" t="s">
        <v>134</v>
      </c>
      <c r="D466" s="17">
        <v>2</v>
      </c>
      <c r="E466" s="18">
        <f t="shared" si="72"/>
        <v>0.1110494169905608</v>
      </c>
      <c r="F466" s="18">
        <f t="shared" si="73"/>
        <v>0.11299435028248588</v>
      </c>
      <c r="G466" s="11"/>
    </row>
    <row r="467" spans="1:7" ht="12" customHeight="1" x14ac:dyDescent="0.45">
      <c r="B467" s="12" t="s">
        <v>135</v>
      </c>
      <c r="C467" s="13"/>
      <c r="D467" s="14">
        <v>22</v>
      </c>
      <c r="E467" s="15">
        <f t="shared" si="72"/>
        <v>1.2215435868961688</v>
      </c>
      <c r="F467" s="15">
        <f t="shared" si="73"/>
        <v>1.2429378531073447</v>
      </c>
      <c r="G467" s="11"/>
    </row>
    <row r="468" spans="1:7" ht="12" customHeight="1" x14ac:dyDescent="0.45">
      <c r="B468" s="16" t="s">
        <v>7</v>
      </c>
      <c r="D468" s="17">
        <v>23</v>
      </c>
      <c r="E468" s="18">
        <f t="shared" si="72"/>
        <v>1.2770682953914492</v>
      </c>
      <c r="F468" s="18">
        <f t="shared" si="73"/>
        <v>1.2994350282485876</v>
      </c>
      <c r="G468" s="11"/>
    </row>
    <row r="469" spans="1:7" ht="12" customHeight="1" x14ac:dyDescent="0.45">
      <c r="B469" s="12" t="s">
        <v>19</v>
      </c>
      <c r="C469" s="13"/>
      <c r="D469" s="14">
        <v>201</v>
      </c>
      <c r="E469" s="15">
        <f t="shared" si="72"/>
        <v>11.160466407551361</v>
      </c>
      <c r="F469" s="15">
        <f t="shared" si="73"/>
        <v>11.35593220338983</v>
      </c>
      <c r="G469" s="11"/>
    </row>
    <row r="470" spans="1:7" ht="12" customHeight="1" x14ac:dyDescent="0.45">
      <c r="B470" s="16" t="s">
        <v>136</v>
      </c>
      <c r="D470" s="17">
        <v>305</v>
      </c>
      <c r="E470" s="18">
        <f t="shared" si="72"/>
        <v>16.935036091060521</v>
      </c>
      <c r="F470" s="18">
        <f t="shared" si="73"/>
        <v>17.231638418079097</v>
      </c>
      <c r="G470" s="11"/>
    </row>
    <row r="471" spans="1:7" ht="12" customHeight="1" x14ac:dyDescent="0.45">
      <c r="B471" s="23" t="s">
        <v>8</v>
      </c>
      <c r="C471" s="24"/>
      <c r="D471" s="25">
        <v>31</v>
      </c>
      <c r="E471" s="26">
        <f t="shared" si="72"/>
        <v>1.7212659633536924</v>
      </c>
      <c r="F471" s="26" t="s">
        <v>9</v>
      </c>
      <c r="G471" s="11"/>
    </row>
    <row r="472" spans="1:7" ht="12" customHeight="1" x14ac:dyDescent="0.45">
      <c r="B472" s="36" t="s">
        <v>10</v>
      </c>
      <c r="C472" s="37"/>
      <c r="D472" s="21">
        <v>1801</v>
      </c>
      <c r="E472" s="22" t="s">
        <v>9</v>
      </c>
      <c r="F472" s="22" t="s">
        <v>9</v>
      </c>
      <c r="G472" s="11"/>
    </row>
    <row r="474" spans="1:7" ht="12" customHeight="1" x14ac:dyDescent="0.45">
      <c r="A474" s="35" t="s">
        <v>139</v>
      </c>
      <c r="B474" s="35"/>
      <c r="C474" s="35"/>
      <c r="D474" s="35"/>
      <c r="E474" s="35"/>
      <c r="F474" s="35"/>
    </row>
    <row r="475" spans="1:7" ht="12" customHeight="1" x14ac:dyDescent="0.45">
      <c r="B475" s="2"/>
      <c r="C475" s="3"/>
      <c r="D475" s="4" t="s">
        <v>1</v>
      </c>
      <c r="E475" s="4" t="s">
        <v>2</v>
      </c>
      <c r="F475" s="4" t="s">
        <v>2</v>
      </c>
    </row>
    <row r="476" spans="1:7" ht="12" customHeight="1" x14ac:dyDescent="0.45">
      <c r="B476" s="5"/>
      <c r="D476" s="6"/>
      <c r="E476" s="6"/>
      <c r="F476" s="6" t="s">
        <v>3</v>
      </c>
    </row>
    <row r="477" spans="1:7" ht="12" customHeight="1" x14ac:dyDescent="0.45">
      <c r="B477" s="5"/>
      <c r="D477" s="7"/>
      <c r="E477" s="7">
        <v>1801</v>
      </c>
      <c r="F477" s="7">
        <f>$E$477-$D$494</f>
        <v>1774</v>
      </c>
    </row>
    <row r="478" spans="1:7" ht="12" customHeight="1" x14ac:dyDescent="0.45">
      <c r="B478" s="8" t="s">
        <v>140</v>
      </c>
      <c r="C478" s="3"/>
      <c r="D478" s="9">
        <v>3</v>
      </c>
      <c r="E478" s="10">
        <f>IFERROR(100*$D478/$E$477, "-")</f>
        <v>0.16657412548584119</v>
      </c>
      <c r="F478" s="10">
        <f>IFERROR(100*$D478/$F$477, "-")</f>
        <v>0.16910935738444194</v>
      </c>
      <c r="G478" s="11"/>
    </row>
    <row r="479" spans="1:7" ht="12" customHeight="1" x14ac:dyDescent="0.45">
      <c r="B479" s="12" t="s">
        <v>141</v>
      </c>
      <c r="C479" s="13"/>
      <c r="D479" s="14">
        <v>8</v>
      </c>
      <c r="E479" s="15">
        <f t="shared" ref="E479:E494" si="74">IFERROR(100*$D479/$E$477, "-")</f>
        <v>0.44419766796224319</v>
      </c>
      <c r="F479" s="15">
        <f t="shared" ref="F479:F493" si="75">IFERROR(100*$D479/$F$477, "-")</f>
        <v>0.45095828635851182</v>
      </c>
      <c r="G479" s="11"/>
    </row>
    <row r="480" spans="1:7" ht="12" customHeight="1" x14ac:dyDescent="0.45">
      <c r="B480" s="16" t="s">
        <v>142</v>
      </c>
      <c r="D480" s="17">
        <v>22</v>
      </c>
      <c r="E480" s="18">
        <f t="shared" si="74"/>
        <v>1.2215435868961688</v>
      </c>
      <c r="F480" s="18">
        <f t="shared" si="75"/>
        <v>1.2401352874859075</v>
      </c>
      <c r="G480" s="11"/>
    </row>
    <row r="481" spans="2:7" ht="12" customHeight="1" x14ac:dyDescent="0.45">
      <c r="B481" s="12" t="s">
        <v>143</v>
      </c>
      <c r="C481" s="13"/>
      <c r="D481" s="14">
        <v>27</v>
      </c>
      <c r="E481" s="15">
        <f t="shared" si="74"/>
        <v>1.4991671293725708</v>
      </c>
      <c r="F481" s="15">
        <f t="shared" si="75"/>
        <v>1.5219842164599775</v>
      </c>
      <c r="G481" s="11"/>
    </row>
    <row r="482" spans="2:7" ht="12" customHeight="1" x14ac:dyDescent="0.45">
      <c r="B482" s="16" t="s">
        <v>144</v>
      </c>
      <c r="D482" s="17">
        <v>29</v>
      </c>
      <c r="E482" s="18">
        <f t="shared" si="74"/>
        <v>1.6102165463631315</v>
      </c>
      <c r="F482" s="18">
        <f t="shared" si="75"/>
        <v>1.6347237880496055</v>
      </c>
      <c r="G482" s="11"/>
    </row>
    <row r="483" spans="2:7" ht="12" customHeight="1" x14ac:dyDescent="0.45">
      <c r="B483" s="12" t="s">
        <v>145</v>
      </c>
      <c r="C483" s="13"/>
      <c r="D483" s="14">
        <v>35</v>
      </c>
      <c r="E483" s="15">
        <f t="shared" si="74"/>
        <v>1.943364797334814</v>
      </c>
      <c r="F483" s="15">
        <f t="shared" si="75"/>
        <v>1.9729425028184893</v>
      </c>
      <c r="G483" s="11"/>
    </row>
    <row r="484" spans="2:7" ht="12" customHeight="1" x14ac:dyDescent="0.45">
      <c r="B484" s="16" t="s">
        <v>146</v>
      </c>
      <c r="D484" s="17">
        <v>44</v>
      </c>
      <c r="E484" s="18">
        <f t="shared" si="74"/>
        <v>2.4430871737923376</v>
      </c>
      <c r="F484" s="18">
        <f t="shared" si="75"/>
        <v>2.480270574971815</v>
      </c>
      <c r="G484" s="11"/>
    </row>
    <row r="485" spans="2:7" ht="12" customHeight="1" x14ac:dyDescent="0.45">
      <c r="B485" s="12" t="s">
        <v>147</v>
      </c>
      <c r="C485" s="13"/>
      <c r="D485" s="14">
        <v>38</v>
      </c>
      <c r="E485" s="15">
        <f t="shared" si="74"/>
        <v>2.1099389228206551</v>
      </c>
      <c r="F485" s="15">
        <f t="shared" si="75"/>
        <v>2.142051860202931</v>
      </c>
      <c r="G485" s="11"/>
    </row>
    <row r="486" spans="2:7" ht="12" customHeight="1" x14ac:dyDescent="0.45">
      <c r="B486" s="16" t="s">
        <v>148</v>
      </c>
      <c r="D486" s="17">
        <v>55</v>
      </c>
      <c r="E486" s="18">
        <f t="shared" si="74"/>
        <v>3.0538589672404219</v>
      </c>
      <c r="F486" s="18">
        <f t="shared" si="75"/>
        <v>3.1003382187147688</v>
      </c>
      <c r="G486" s="11"/>
    </row>
    <row r="487" spans="2:7" ht="12" customHeight="1" x14ac:dyDescent="0.45">
      <c r="B487" s="12" t="s">
        <v>149</v>
      </c>
      <c r="C487" s="13"/>
      <c r="D487" s="14">
        <v>71</v>
      </c>
      <c r="E487" s="15">
        <f t="shared" si="74"/>
        <v>3.9422543031649084</v>
      </c>
      <c r="F487" s="15">
        <f t="shared" si="75"/>
        <v>4.0022547914317927</v>
      </c>
      <c r="G487" s="11"/>
    </row>
    <row r="488" spans="2:7" ht="12" customHeight="1" x14ac:dyDescent="0.45">
      <c r="B488" s="16" t="s">
        <v>150</v>
      </c>
      <c r="D488" s="17">
        <v>140</v>
      </c>
      <c r="E488" s="18">
        <f t="shared" si="74"/>
        <v>7.7734591893392562</v>
      </c>
      <c r="F488" s="18">
        <f t="shared" si="75"/>
        <v>7.8917700112739571</v>
      </c>
      <c r="G488" s="11"/>
    </row>
    <row r="489" spans="2:7" ht="12" customHeight="1" x14ac:dyDescent="0.45">
      <c r="B489" s="12" t="s">
        <v>151</v>
      </c>
      <c r="C489" s="13"/>
      <c r="D489" s="14">
        <v>156</v>
      </c>
      <c r="E489" s="15">
        <f t="shared" si="74"/>
        <v>8.6618545252637418</v>
      </c>
      <c r="F489" s="15">
        <f t="shared" si="75"/>
        <v>8.793686583990981</v>
      </c>
      <c r="G489" s="11"/>
    </row>
    <row r="490" spans="2:7" ht="12" customHeight="1" x14ac:dyDescent="0.45">
      <c r="B490" s="16" t="s">
        <v>152</v>
      </c>
      <c r="D490" s="17">
        <v>166</v>
      </c>
      <c r="E490" s="18">
        <f t="shared" si="74"/>
        <v>9.2171016102165471</v>
      </c>
      <c r="F490" s="18">
        <f t="shared" si="75"/>
        <v>9.3573844419391214</v>
      </c>
      <c r="G490" s="11"/>
    </row>
    <row r="491" spans="2:7" ht="12" customHeight="1" x14ac:dyDescent="0.45">
      <c r="B491" s="12" t="s">
        <v>153</v>
      </c>
      <c r="C491" s="13"/>
      <c r="D491" s="14">
        <v>179</v>
      </c>
      <c r="E491" s="15">
        <f t="shared" si="74"/>
        <v>9.9389228206551916</v>
      </c>
      <c r="F491" s="15">
        <f t="shared" si="75"/>
        <v>10.090191657271703</v>
      </c>
      <c r="G491" s="11"/>
    </row>
    <row r="492" spans="2:7" ht="12" customHeight="1" x14ac:dyDescent="0.45">
      <c r="B492" s="16" t="s">
        <v>154</v>
      </c>
      <c r="D492" s="17">
        <v>216</v>
      </c>
      <c r="E492" s="18">
        <f t="shared" si="74"/>
        <v>11.993337034980566</v>
      </c>
      <c r="F492" s="18">
        <f t="shared" si="75"/>
        <v>12.17587373167982</v>
      </c>
      <c r="G492" s="11"/>
    </row>
    <row r="493" spans="2:7" ht="12" customHeight="1" x14ac:dyDescent="0.45">
      <c r="B493" s="12" t="s">
        <v>155</v>
      </c>
      <c r="C493" s="13"/>
      <c r="D493" s="14">
        <v>585</v>
      </c>
      <c r="E493" s="15">
        <f t="shared" si="74"/>
        <v>32.481954469739037</v>
      </c>
      <c r="F493" s="15">
        <f t="shared" si="75"/>
        <v>32.976324689966177</v>
      </c>
      <c r="G493" s="11"/>
    </row>
    <row r="494" spans="2:7" ht="12" customHeight="1" x14ac:dyDescent="0.45">
      <c r="B494" s="19" t="s">
        <v>8</v>
      </c>
      <c r="C494" s="20"/>
      <c r="D494" s="21">
        <v>27</v>
      </c>
      <c r="E494" s="22">
        <f t="shared" si="74"/>
        <v>1.4991671293725708</v>
      </c>
      <c r="F494" s="22" t="s">
        <v>9</v>
      </c>
      <c r="G494" s="11"/>
    </row>
    <row r="495" spans="2:7" ht="12" customHeight="1" x14ac:dyDescent="0.45">
      <c r="B495" s="36" t="s">
        <v>10</v>
      </c>
      <c r="C495" s="37"/>
      <c r="D495" s="21">
        <v>1801</v>
      </c>
      <c r="E495" s="22">
        <f>IF(SUM($E$478:$E$494) = 0, "-", SUM($E$478:$E$494))</f>
        <v>100</v>
      </c>
      <c r="F495" s="22">
        <f>IF(SUM($F$478:$F$494) = 0, "-", SUM($F$478:$F$494))</f>
        <v>100</v>
      </c>
      <c r="G495" s="11"/>
    </row>
    <row r="497" spans="1:7" ht="12" customHeight="1" x14ac:dyDescent="0.45">
      <c r="A497" s="35" t="s">
        <v>156</v>
      </c>
      <c r="B497" s="35"/>
      <c r="C497" s="35"/>
      <c r="D497" s="35"/>
      <c r="E497" s="35"/>
      <c r="F497" s="35"/>
    </row>
    <row r="498" spans="1:7" ht="12" customHeight="1" x14ac:dyDescent="0.45">
      <c r="B498" s="2"/>
      <c r="C498" s="3"/>
      <c r="D498" s="4" t="s">
        <v>1</v>
      </c>
      <c r="E498" s="4" t="s">
        <v>2</v>
      </c>
      <c r="F498" s="4" t="s">
        <v>2</v>
      </c>
    </row>
    <row r="499" spans="1:7" ht="12" customHeight="1" x14ac:dyDescent="0.45">
      <c r="B499" s="5"/>
      <c r="D499" s="6"/>
      <c r="E499" s="6"/>
      <c r="F499" s="6" t="s">
        <v>3</v>
      </c>
    </row>
    <row r="500" spans="1:7" ht="12" customHeight="1" x14ac:dyDescent="0.45">
      <c r="B500" s="5"/>
      <c r="D500" s="7"/>
      <c r="E500" s="7">
        <v>1801</v>
      </c>
      <c r="F500" s="7">
        <f>$E$500-$D$505</f>
        <v>1794</v>
      </c>
    </row>
    <row r="501" spans="1:7" ht="12" customHeight="1" x14ac:dyDescent="0.45">
      <c r="B501" s="8" t="s">
        <v>157</v>
      </c>
      <c r="C501" s="3"/>
      <c r="D501" s="9">
        <v>29</v>
      </c>
      <c r="E501" s="10">
        <f>IFERROR(100*$D501/$E$500, "-")</f>
        <v>1.6102165463631315</v>
      </c>
      <c r="F501" s="10">
        <f>IFERROR(100*$D501/$F$500, "-")</f>
        <v>1.6164994425863992</v>
      </c>
      <c r="G501" s="11"/>
    </row>
    <row r="502" spans="1:7" ht="12" customHeight="1" x14ac:dyDescent="0.45">
      <c r="B502" s="12" t="s">
        <v>158</v>
      </c>
      <c r="C502" s="13"/>
      <c r="D502" s="14">
        <v>74</v>
      </c>
      <c r="E502" s="15">
        <f t="shared" ref="E502:E505" si="76">IFERROR(100*$D502/$E$500, "-")</f>
        <v>4.1088284286507495</v>
      </c>
      <c r="F502" s="15">
        <f t="shared" ref="F502:F504" si="77">IFERROR(100*$D502/$F$500, "-")</f>
        <v>4.1248606465997772</v>
      </c>
      <c r="G502" s="11"/>
    </row>
    <row r="503" spans="1:7" ht="12" customHeight="1" x14ac:dyDescent="0.45">
      <c r="B503" s="16" t="s">
        <v>159</v>
      </c>
      <c r="D503" s="17">
        <v>110</v>
      </c>
      <c r="E503" s="18">
        <f t="shared" si="76"/>
        <v>6.1077179344808439</v>
      </c>
      <c r="F503" s="18">
        <f t="shared" si="77"/>
        <v>6.1315496098104791</v>
      </c>
      <c r="G503" s="11"/>
    </row>
    <row r="504" spans="1:7" ht="12" customHeight="1" x14ac:dyDescent="0.45">
      <c r="B504" s="12" t="s">
        <v>160</v>
      </c>
      <c r="C504" s="13"/>
      <c r="D504" s="14">
        <v>1581</v>
      </c>
      <c r="E504" s="15">
        <f t="shared" si="76"/>
        <v>87.784564131038309</v>
      </c>
      <c r="F504" s="15">
        <f t="shared" si="77"/>
        <v>88.127090301003349</v>
      </c>
      <c r="G504" s="11"/>
    </row>
    <row r="505" spans="1:7" ht="12" customHeight="1" x14ac:dyDescent="0.45">
      <c r="B505" s="19" t="s">
        <v>8</v>
      </c>
      <c r="C505" s="20"/>
      <c r="D505" s="21">
        <v>7</v>
      </c>
      <c r="E505" s="22">
        <f t="shared" si="76"/>
        <v>0.38867295946696279</v>
      </c>
      <c r="F505" s="22" t="s">
        <v>9</v>
      </c>
      <c r="G505" s="11"/>
    </row>
    <row r="506" spans="1:7" ht="12" customHeight="1" x14ac:dyDescent="0.45">
      <c r="B506" s="36" t="s">
        <v>10</v>
      </c>
      <c r="C506" s="37"/>
      <c r="D506" s="21">
        <v>1801</v>
      </c>
      <c r="E506" s="22">
        <f>IF(SUM($E$501:$E$505) = 0, "-", SUM($E$501:$E$505))</f>
        <v>100</v>
      </c>
      <c r="F506" s="22">
        <f>IF(SUM($F$501:$F$505) = 0, "-", SUM($F$501:$F$505))</f>
        <v>100</v>
      </c>
      <c r="G506" s="11"/>
    </row>
    <row r="508" spans="1:7" ht="12" customHeight="1" x14ac:dyDescent="0.45">
      <c r="A508" s="35" t="s">
        <v>161</v>
      </c>
      <c r="B508" s="35"/>
      <c r="C508" s="35"/>
      <c r="D508" s="35"/>
      <c r="E508" s="35"/>
      <c r="F508" s="35"/>
    </row>
    <row r="509" spans="1:7" ht="12" customHeight="1" x14ac:dyDescent="0.45">
      <c r="B509" s="2"/>
      <c r="C509" s="3"/>
      <c r="D509" s="4" t="s">
        <v>1</v>
      </c>
      <c r="E509" s="4" t="s">
        <v>2</v>
      </c>
      <c r="F509" s="4" t="s">
        <v>2</v>
      </c>
    </row>
    <row r="510" spans="1:7" ht="12" customHeight="1" x14ac:dyDescent="0.45">
      <c r="B510" s="5"/>
      <c r="D510" s="6"/>
      <c r="E510" s="6"/>
      <c r="F510" s="6" t="s">
        <v>3</v>
      </c>
    </row>
    <row r="511" spans="1:7" ht="12" customHeight="1" x14ac:dyDescent="0.45">
      <c r="B511" s="5"/>
      <c r="D511" s="7"/>
      <c r="E511" s="7">
        <v>1801</v>
      </c>
      <c r="F511" s="7">
        <f>$E$511-$D$516</f>
        <v>1797</v>
      </c>
    </row>
    <row r="512" spans="1:7" ht="12" customHeight="1" x14ac:dyDescent="0.45">
      <c r="B512" s="8" t="s">
        <v>157</v>
      </c>
      <c r="C512" s="3"/>
      <c r="D512" s="9">
        <v>38</v>
      </c>
      <c r="E512" s="10">
        <f>IFERROR(100*$D512/$E$511, "-")</f>
        <v>2.1099389228206551</v>
      </c>
      <c r="F512" s="10">
        <f>IFERROR(100*$D512/$F$511, "-")</f>
        <v>2.1146355036171398</v>
      </c>
      <c r="G512" s="11"/>
    </row>
    <row r="513" spans="1:7" ht="12" customHeight="1" x14ac:dyDescent="0.45">
      <c r="B513" s="12" t="s">
        <v>158</v>
      </c>
      <c r="C513" s="13"/>
      <c r="D513" s="14">
        <v>67</v>
      </c>
      <c r="E513" s="15">
        <f t="shared" ref="E513:E516" si="78">IFERROR(100*$D513/$E$511, "-")</f>
        <v>3.7201554691837866</v>
      </c>
      <c r="F513" s="15">
        <f t="shared" ref="F513:F515" si="79">IFERROR(100*$D513/$F$511, "-")</f>
        <v>3.7284362826933779</v>
      </c>
      <c r="G513" s="11"/>
    </row>
    <row r="514" spans="1:7" ht="12" customHeight="1" x14ac:dyDescent="0.45">
      <c r="B514" s="16" t="s">
        <v>159</v>
      </c>
      <c r="D514" s="17">
        <v>150</v>
      </c>
      <c r="E514" s="18">
        <f t="shared" si="78"/>
        <v>8.3287062742920597</v>
      </c>
      <c r="F514" s="18">
        <f t="shared" si="79"/>
        <v>8.3472454090150254</v>
      </c>
      <c r="G514" s="11"/>
    </row>
    <row r="515" spans="1:7" ht="12" customHeight="1" x14ac:dyDescent="0.45">
      <c r="B515" s="12" t="s">
        <v>160</v>
      </c>
      <c r="C515" s="13"/>
      <c r="D515" s="14">
        <v>1542</v>
      </c>
      <c r="E515" s="15">
        <f t="shared" si="78"/>
        <v>85.619100499722379</v>
      </c>
      <c r="F515" s="15">
        <f t="shared" si="79"/>
        <v>85.809682804674452</v>
      </c>
      <c r="G515" s="11"/>
    </row>
    <row r="516" spans="1:7" ht="12" customHeight="1" x14ac:dyDescent="0.45">
      <c r="B516" s="19" t="s">
        <v>8</v>
      </c>
      <c r="C516" s="20"/>
      <c r="D516" s="21">
        <v>4</v>
      </c>
      <c r="E516" s="22">
        <f t="shared" si="78"/>
        <v>0.2220988339811216</v>
      </c>
      <c r="F516" s="22" t="s">
        <v>9</v>
      </c>
      <c r="G516" s="11"/>
    </row>
    <row r="517" spans="1:7" ht="12" customHeight="1" x14ac:dyDescent="0.45">
      <c r="B517" s="36" t="s">
        <v>10</v>
      </c>
      <c r="C517" s="37"/>
      <c r="D517" s="21">
        <v>1801</v>
      </c>
      <c r="E517" s="22">
        <f>IF(SUM($E$512:$E$516) = 0, "-", SUM($E$512:$E$516))</f>
        <v>100</v>
      </c>
      <c r="F517" s="22">
        <f>IF(SUM($F$512:$F$516) = 0, "-", SUM($F$512:$F$516))</f>
        <v>100</v>
      </c>
      <c r="G517" s="11"/>
    </row>
    <row r="519" spans="1:7" ht="12" customHeight="1" x14ac:dyDescent="0.45">
      <c r="A519" s="35" t="s">
        <v>162</v>
      </c>
      <c r="B519" s="35"/>
      <c r="C519" s="35"/>
      <c r="D519" s="35"/>
      <c r="E519" s="35"/>
      <c r="F519" s="35"/>
    </row>
    <row r="520" spans="1:7" ht="12" customHeight="1" x14ac:dyDescent="0.45">
      <c r="B520" s="2"/>
      <c r="C520" s="3"/>
      <c r="D520" s="4" t="s">
        <v>1</v>
      </c>
      <c r="E520" s="4" t="s">
        <v>2</v>
      </c>
      <c r="F520" s="4" t="s">
        <v>2</v>
      </c>
    </row>
    <row r="521" spans="1:7" ht="12" customHeight="1" x14ac:dyDescent="0.45">
      <c r="B521" s="5"/>
      <c r="D521" s="6"/>
      <c r="E521" s="6"/>
      <c r="F521" s="6" t="s">
        <v>3</v>
      </c>
    </row>
    <row r="522" spans="1:7" ht="12" customHeight="1" x14ac:dyDescent="0.45">
      <c r="B522" s="5"/>
      <c r="D522" s="7"/>
      <c r="E522" s="7">
        <v>1801</v>
      </c>
      <c r="F522" s="7">
        <f>$E$522-$D$527</f>
        <v>1793</v>
      </c>
    </row>
    <row r="523" spans="1:7" ht="12" customHeight="1" x14ac:dyDescent="0.45">
      <c r="B523" s="8" t="s">
        <v>163</v>
      </c>
      <c r="C523" s="3"/>
      <c r="D523" s="9">
        <v>55</v>
      </c>
      <c r="E523" s="10">
        <f>IFERROR(100*$D523/$E$522, "-")</f>
        <v>3.0538589672404219</v>
      </c>
      <c r="F523" s="10">
        <f>IFERROR(100*$D523/$F$522, "-")</f>
        <v>3.0674846625766872</v>
      </c>
      <c r="G523" s="11"/>
    </row>
    <row r="524" spans="1:7" ht="12" customHeight="1" x14ac:dyDescent="0.45">
      <c r="B524" s="12" t="s">
        <v>164</v>
      </c>
      <c r="C524" s="13"/>
      <c r="D524" s="14">
        <v>44</v>
      </c>
      <c r="E524" s="15">
        <f t="shared" ref="E524:E527" si="80">IFERROR(100*$D524/$E$522, "-")</f>
        <v>2.4430871737923376</v>
      </c>
      <c r="F524" s="15">
        <f t="shared" ref="F524:F526" si="81">IFERROR(100*$D524/$F$522, "-")</f>
        <v>2.4539877300613497</v>
      </c>
      <c r="G524" s="11"/>
    </row>
    <row r="525" spans="1:7" ht="12" customHeight="1" x14ac:dyDescent="0.45">
      <c r="B525" s="16" t="s">
        <v>165</v>
      </c>
      <c r="D525" s="17">
        <v>46</v>
      </c>
      <c r="E525" s="18">
        <f t="shared" si="80"/>
        <v>2.5541365907828983</v>
      </c>
      <c r="F525" s="18">
        <f t="shared" si="81"/>
        <v>2.56553262688232</v>
      </c>
      <c r="G525" s="11"/>
    </row>
    <row r="526" spans="1:7" ht="12" customHeight="1" x14ac:dyDescent="0.45">
      <c r="B526" s="12" t="s">
        <v>166</v>
      </c>
      <c r="C526" s="13"/>
      <c r="D526" s="14">
        <v>1726</v>
      </c>
      <c r="E526" s="15">
        <f t="shared" si="80"/>
        <v>95.835646862853963</v>
      </c>
      <c r="F526" s="15">
        <f t="shared" si="81"/>
        <v>96.263245956497485</v>
      </c>
      <c r="G526" s="11"/>
    </row>
    <row r="527" spans="1:7" ht="12" customHeight="1" x14ac:dyDescent="0.45">
      <c r="B527" s="19" t="s">
        <v>8</v>
      </c>
      <c r="C527" s="20"/>
      <c r="D527" s="21">
        <v>8</v>
      </c>
      <c r="E527" s="22">
        <f t="shared" si="80"/>
        <v>0.44419766796224319</v>
      </c>
      <c r="F527" s="22" t="s">
        <v>9</v>
      </c>
      <c r="G527" s="11"/>
    </row>
    <row r="528" spans="1:7" ht="12" customHeight="1" x14ac:dyDescent="0.45">
      <c r="B528" s="36" t="s">
        <v>10</v>
      </c>
      <c r="C528" s="37"/>
      <c r="D528" s="21">
        <v>1801</v>
      </c>
      <c r="E528" s="22" t="s">
        <v>9</v>
      </c>
      <c r="F528" s="22" t="s">
        <v>9</v>
      </c>
      <c r="G528" s="11"/>
    </row>
    <row r="530" spans="1:7" ht="12" customHeight="1" x14ac:dyDescent="0.45">
      <c r="A530" s="1" t="s">
        <v>221</v>
      </c>
    </row>
    <row r="531" spans="1:7" ht="12" customHeight="1" x14ac:dyDescent="0.45">
      <c r="A531" s="35" t="s">
        <v>167</v>
      </c>
      <c r="B531" s="35"/>
      <c r="C531" s="35"/>
      <c r="D531" s="35"/>
      <c r="E531" s="35"/>
      <c r="F531" s="35"/>
    </row>
    <row r="532" spans="1:7" ht="12" customHeight="1" x14ac:dyDescent="0.45">
      <c r="B532" s="2"/>
      <c r="C532" s="3"/>
      <c r="D532" s="4" t="s">
        <v>1</v>
      </c>
      <c r="E532" s="4" t="s">
        <v>2</v>
      </c>
      <c r="F532" s="4" t="s">
        <v>2</v>
      </c>
    </row>
    <row r="533" spans="1:7" ht="12" customHeight="1" x14ac:dyDescent="0.45">
      <c r="B533" s="5"/>
      <c r="D533" s="6"/>
      <c r="E533" s="6"/>
      <c r="F533" s="6" t="s">
        <v>3</v>
      </c>
    </row>
    <row r="534" spans="1:7" ht="12" customHeight="1" x14ac:dyDescent="0.45">
      <c r="B534" s="5"/>
      <c r="D534" s="7"/>
      <c r="E534" s="7">
        <v>1801</v>
      </c>
      <c r="F534" s="7">
        <f>$E$534-$D$540</f>
        <v>1784</v>
      </c>
    </row>
    <row r="535" spans="1:7" ht="12" customHeight="1" x14ac:dyDescent="0.45">
      <c r="B535" s="8" t="s">
        <v>168</v>
      </c>
      <c r="C535" s="3"/>
      <c r="D535" s="9">
        <v>82</v>
      </c>
      <c r="E535" s="10">
        <f>IFERROR(100*$D535/$E$534, "-")</f>
        <v>4.5530260966129932</v>
      </c>
      <c r="F535" s="10">
        <f>IFERROR(100*$D535/$F$534, "-")</f>
        <v>4.5964125560538118</v>
      </c>
      <c r="G535" s="11"/>
    </row>
    <row r="536" spans="1:7" ht="12" customHeight="1" x14ac:dyDescent="0.45">
      <c r="B536" s="12" t="s">
        <v>169</v>
      </c>
      <c r="C536" s="13"/>
      <c r="D536" s="14">
        <v>110</v>
      </c>
      <c r="E536" s="15">
        <f t="shared" ref="E536:E540" si="82">IFERROR(100*$D536/$E$534, "-")</f>
        <v>6.1077179344808439</v>
      </c>
      <c r="F536" s="15">
        <f t="shared" ref="F536:F539" si="83">IFERROR(100*$D536/$F$534, "-")</f>
        <v>6.1659192825112106</v>
      </c>
      <c r="G536" s="11"/>
    </row>
    <row r="537" spans="1:7" ht="12" customHeight="1" x14ac:dyDescent="0.45">
      <c r="B537" s="16" t="s">
        <v>170</v>
      </c>
      <c r="D537" s="17">
        <v>317</v>
      </c>
      <c r="E537" s="18">
        <f t="shared" si="82"/>
        <v>17.601332593003885</v>
      </c>
      <c r="F537" s="18">
        <f t="shared" si="83"/>
        <v>17.769058295964125</v>
      </c>
      <c r="G537" s="11"/>
    </row>
    <row r="538" spans="1:7" ht="12" customHeight="1" x14ac:dyDescent="0.45">
      <c r="B538" s="12" t="s">
        <v>171</v>
      </c>
      <c r="C538" s="13"/>
      <c r="D538" s="14">
        <v>430</v>
      </c>
      <c r="E538" s="15">
        <f t="shared" si="82"/>
        <v>23.875624652970572</v>
      </c>
      <c r="F538" s="15">
        <f t="shared" si="83"/>
        <v>24.103139013452914</v>
      </c>
      <c r="G538" s="11"/>
    </row>
    <row r="539" spans="1:7" ht="12" customHeight="1" x14ac:dyDescent="0.45">
      <c r="B539" s="16" t="s">
        <v>172</v>
      </c>
      <c r="D539" s="17">
        <v>845</v>
      </c>
      <c r="E539" s="18">
        <f t="shared" si="82"/>
        <v>46.918378678511935</v>
      </c>
      <c r="F539" s="18">
        <f t="shared" si="83"/>
        <v>47.365470852017935</v>
      </c>
      <c r="G539" s="11"/>
    </row>
    <row r="540" spans="1:7" ht="12" customHeight="1" x14ac:dyDescent="0.45">
      <c r="B540" s="23" t="s">
        <v>8</v>
      </c>
      <c r="C540" s="24"/>
      <c r="D540" s="25">
        <v>17</v>
      </c>
      <c r="E540" s="26">
        <f t="shared" si="82"/>
        <v>0.94392004441976685</v>
      </c>
      <c r="F540" s="26" t="s">
        <v>9</v>
      </c>
      <c r="G540" s="11"/>
    </row>
    <row r="541" spans="1:7" ht="12" customHeight="1" x14ac:dyDescent="0.45">
      <c r="B541" s="36" t="s">
        <v>10</v>
      </c>
      <c r="C541" s="37"/>
      <c r="D541" s="21">
        <v>1801</v>
      </c>
      <c r="E541" s="22">
        <f>IF(SUM($E$535:$E$540) = 0, "-", SUM($E$535:$E$540))</f>
        <v>100</v>
      </c>
      <c r="F541" s="22">
        <f>IF(SUM($F$535:$F$540) = 0, "-", SUM($F$535:$F$540))</f>
        <v>100</v>
      </c>
      <c r="G541" s="11"/>
    </row>
    <row r="543" spans="1:7" ht="12" customHeight="1" x14ac:dyDescent="0.45">
      <c r="A543" s="35" t="s">
        <v>173</v>
      </c>
      <c r="B543" s="35"/>
      <c r="C543" s="35"/>
      <c r="D543" s="35"/>
      <c r="E543" s="35"/>
      <c r="F543" s="35"/>
    </row>
    <row r="544" spans="1:7" ht="12" customHeight="1" x14ac:dyDescent="0.45">
      <c r="B544" s="2"/>
      <c r="C544" s="3"/>
      <c r="D544" s="4" t="s">
        <v>1</v>
      </c>
      <c r="E544" s="4" t="s">
        <v>2</v>
      </c>
      <c r="F544" s="4" t="s">
        <v>2</v>
      </c>
    </row>
    <row r="545" spans="1:7" ht="12" customHeight="1" x14ac:dyDescent="0.45">
      <c r="B545" s="5"/>
      <c r="D545" s="6"/>
      <c r="E545" s="6"/>
      <c r="F545" s="6" t="s">
        <v>3</v>
      </c>
    </row>
    <row r="546" spans="1:7" ht="12" customHeight="1" x14ac:dyDescent="0.45">
      <c r="B546" s="5"/>
      <c r="D546" s="7"/>
      <c r="E546" s="7">
        <v>1801</v>
      </c>
      <c r="F546" s="7">
        <f>$E$546-$D$552</f>
        <v>1785</v>
      </c>
    </row>
    <row r="547" spans="1:7" ht="12" customHeight="1" x14ac:dyDescent="0.45">
      <c r="B547" s="8" t="s">
        <v>168</v>
      </c>
      <c r="C547" s="3"/>
      <c r="D547" s="9">
        <v>36</v>
      </c>
      <c r="E547" s="10">
        <f>IFERROR(100*$D547/$E$546, "-")</f>
        <v>1.9988895058300944</v>
      </c>
      <c r="F547" s="10">
        <f>IFERROR(100*$D547/$F$546, "-")</f>
        <v>2.0168067226890756</v>
      </c>
      <c r="G547" s="11"/>
    </row>
    <row r="548" spans="1:7" ht="12" customHeight="1" x14ac:dyDescent="0.45">
      <c r="B548" s="12" t="s">
        <v>169</v>
      </c>
      <c r="C548" s="13"/>
      <c r="D548" s="14">
        <v>47</v>
      </c>
      <c r="E548" s="15">
        <f t="shared" ref="E548:E552" si="84">IFERROR(100*$D548/$E$546, "-")</f>
        <v>2.6096612992781787</v>
      </c>
      <c r="F548" s="15">
        <f t="shared" ref="F548:F551" si="85">IFERROR(100*$D548/$F$546, "-")</f>
        <v>2.6330532212885154</v>
      </c>
      <c r="G548" s="11"/>
    </row>
    <row r="549" spans="1:7" ht="12" customHeight="1" x14ac:dyDescent="0.45">
      <c r="B549" s="16" t="s">
        <v>170</v>
      </c>
      <c r="D549" s="17">
        <v>166</v>
      </c>
      <c r="E549" s="18">
        <f t="shared" si="84"/>
        <v>9.2171016102165471</v>
      </c>
      <c r="F549" s="18">
        <f t="shared" si="85"/>
        <v>9.2997198879551828</v>
      </c>
      <c r="G549" s="11"/>
    </row>
    <row r="550" spans="1:7" ht="12" customHeight="1" x14ac:dyDescent="0.45">
      <c r="B550" s="12" t="s">
        <v>171</v>
      </c>
      <c r="C550" s="13"/>
      <c r="D550" s="14">
        <v>236</v>
      </c>
      <c r="E550" s="15">
        <f t="shared" si="84"/>
        <v>13.103831204886175</v>
      </c>
      <c r="F550" s="15">
        <f t="shared" si="85"/>
        <v>13.221288515406162</v>
      </c>
      <c r="G550" s="11"/>
    </row>
    <row r="551" spans="1:7" ht="12" customHeight="1" x14ac:dyDescent="0.45">
      <c r="B551" s="16" t="s">
        <v>172</v>
      </c>
      <c r="D551" s="17">
        <v>1300</v>
      </c>
      <c r="E551" s="18">
        <f t="shared" si="84"/>
        <v>72.182121043864527</v>
      </c>
      <c r="F551" s="18">
        <f t="shared" si="85"/>
        <v>72.829131652661061</v>
      </c>
      <c r="G551" s="11"/>
    </row>
    <row r="552" spans="1:7" ht="12" customHeight="1" x14ac:dyDescent="0.45">
      <c r="B552" s="23" t="s">
        <v>8</v>
      </c>
      <c r="C552" s="24"/>
      <c r="D552" s="25">
        <v>16</v>
      </c>
      <c r="E552" s="26">
        <f t="shared" si="84"/>
        <v>0.88839533592448638</v>
      </c>
      <c r="F552" s="26" t="s">
        <v>9</v>
      </c>
      <c r="G552" s="11"/>
    </row>
    <row r="553" spans="1:7" ht="12" customHeight="1" x14ac:dyDescent="0.45">
      <c r="B553" s="36" t="s">
        <v>10</v>
      </c>
      <c r="C553" s="37"/>
      <c r="D553" s="21">
        <v>1801</v>
      </c>
      <c r="E553" s="22">
        <f>IF(SUM($E$547:$E$552) = 0, "-", SUM($E$547:$E$552))</f>
        <v>100</v>
      </c>
      <c r="F553" s="22">
        <f>IF(SUM($F$547:$F$552) = 0, "-", SUM($F$547:$F$552))</f>
        <v>100</v>
      </c>
      <c r="G553" s="11"/>
    </row>
    <row r="555" spans="1:7" ht="12" customHeight="1" x14ac:dyDescent="0.45">
      <c r="A555" s="35" t="s">
        <v>174</v>
      </c>
      <c r="B555" s="35"/>
      <c r="C555" s="35"/>
      <c r="D555" s="35"/>
      <c r="E555" s="35"/>
      <c r="F555" s="35"/>
    </row>
    <row r="556" spans="1:7" ht="12" customHeight="1" x14ac:dyDescent="0.45">
      <c r="B556" s="2"/>
      <c r="C556" s="3"/>
      <c r="D556" s="4" t="s">
        <v>1</v>
      </c>
      <c r="E556" s="4" t="s">
        <v>2</v>
      </c>
      <c r="F556" s="4" t="s">
        <v>2</v>
      </c>
    </row>
    <row r="557" spans="1:7" ht="12" customHeight="1" x14ac:dyDescent="0.45">
      <c r="B557" s="5"/>
      <c r="D557" s="6"/>
      <c r="E557" s="6"/>
      <c r="F557" s="6" t="s">
        <v>3</v>
      </c>
    </row>
    <row r="558" spans="1:7" ht="12" customHeight="1" x14ac:dyDescent="0.45">
      <c r="B558" s="5"/>
      <c r="D558" s="7"/>
      <c r="E558" s="7">
        <v>1801</v>
      </c>
      <c r="F558" s="7">
        <f>$E$558-$D$564</f>
        <v>1784</v>
      </c>
    </row>
    <row r="559" spans="1:7" ht="12" customHeight="1" x14ac:dyDescent="0.45">
      <c r="B559" s="8" t="s">
        <v>168</v>
      </c>
      <c r="C559" s="3"/>
      <c r="D559" s="9">
        <v>45</v>
      </c>
      <c r="E559" s="10">
        <f>IFERROR(100*$D559/$E$558, "-")</f>
        <v>2.498611882287618</v>
      </c>
      <c r="F559" s="10">
        <f>IFERROR(100*$D559/$F$558, "-")</f>
        <v>2.522421524663677</v>
      </c>
      <c r="G559" s="11"/>
    </row>
    <row r="560" spans="1:7" ht="12" customHeight="1" x14ac:dyDescent="0.45">
      <c r="B560" s="12" t="s">
        <v>169</v>
      </c>
      <c r="C560" s="13"/>
      <c r="D560" s="14">
        <v>61</v>
      </c>
      <c r="E560" s="15">
        <f t="shared" ref="E560:E564" si="86">IFERROR(100*$D560/$E$558, "-")</f>
        <v>3.3870072182121045</v>
      </c>
      <c r="F560" s="15">
        <f t="shared" ref="F560:F563" si="87">IFERROR(100*$D560/$F$558, "-")</f>
        <v>3.4192825112107625</v>
      </c>
      <c r="G560" s="11"/>
    </row>
    <row r="561" spans="1:7" ht="12" customHeight="1" x14ac:dyDescent="0.45">
      <c r="B561" s="16" t="s">
        <v>170</v>
      </c>
      <c r="D561" s="17">
        <v>282</v>
      </c>
      <c r="E561" s="18">
        <f t="shared" si="86"/>
        <v>15.657967795669073</v>
      </c>
      <c r="F561" s="18">
        <f t="shared" si="87"/>
        <v>15.807174887892376</v>
      </c>
      <c r="G561" s="11"/>
    </row>
    <row r="562" spans="1:7" ht="12" customHeight="1" x14ac:dyDescent="0.45">
      <c r="B562" s="12" t="s">
        <v>171</v>
      </c>
      <c r="C562" s="13"/>
      <c r="D562" s="14">
        <v>405</v>
      </c>
      <c r="E562" s="15">
        <f t="shared" si="86"/>
        <v>22.487506940588563</v>
      </c>
      <c r="F562" s="15">
        <f t="shared" si="87"/>
        <v>22.701793721973093</v>
      </c>
      <c r="G562" s="11"/>
    </row>
    <row r="563" spans="1:7" ht="12" customHeight="1" x14ac:dyDescent="0.45">
      <c r="B563" s="16" t="s">
        <v>172</v>
      </c>
      <c r="D563" s="17">
        <v>991</v>
      </c>
      <c r="E563" s="18">
        <f t="shared" si="86"/>
        <v>55.024986118822873</v>
      </c>
      <c r="F563" s="18">
        <f t="shared" si="87"/>
        <v>55.549327354260093</v>
      </c>
      <c r="G563" s="11"/>
    </row>
    <row r="564" spans="1:7" ht="12" customHeight="1" x14ac:dyDescent="0.45">
      <c r="B564" s="23" t="s">
        <v>8</v>
      </c>
      <c r="C564" s="24"/>
      <c r="D564" s="25">
        <v>17</v>
      </c>
      <c r="E564" s="26">
        <f t="shared" si="86"/>
        <v>0.94392004441976685</v>
      </c>
      <c r="F564" s="26" t="s">
        <v>9</v>
      </c>
      <c r="G564" s="11"/>
    </row>
    <row r="565" spans="1:7" ht="12" customHeight="1" x14ac:dyDescent="0.45">
      <c r="B565" s="36" t="s">
        <v>10</v>
      </c>
      <c r="C565" s="37"/>
      <c r="D565" s="21">
        <v>1801</v>
      </c>
      <c r="E565" s="22">
        <f>IF(SUM($E$559:$E$564) = 0, "-", SUM($E$559:$E$564))</f>
        <v>100</v>
      </c>
      <c r="F565" s="22">
        <f>IF(SUM($F$559:$F$564) = 0, "-", SUM($F$559:$F$564))</f>
        <v>100</v>
      </c>
      <c r="G565" s="11"/>
    </row>
    <row r="567" spans="1:7" ht="12" customHeight="1" x14ac:dyDescent="0.45">
      <c r="A567" s="35" t="s">
        <v>175</v>
      </c>
      <c r="B567" s="35"/>
      <c r="C567" s="35"/>
      <c r="D567" s="35"/>
      <c r="E567" s="35"/>
      <c r="F567" s="35"/>
    </row>
    <row r="568" spans="1:7" ht="12" customHeight="1" x14ac:dyDescent="0.45">
      <c r="B568" s="2"/>
      <c r="C568" s="3"/>
      <c r="D568" s="4" t="s">
        <v>1</v>
      </c>
      <c r="E568" s="4" t="s">
        <v>2</v>
      </c>
      <c r="F568" s="4" t="s">
        <v>2</v>
      </c>
    </row>
    <row r="569" spans="1:7" ht="12" customHeight="1" x14ac:dyDescent="0.45">
      <c r="B569" s="5"/>
      <c r="D569" s="6"/>
      <c r="E569" s="6"/>
      <c r="F569" s="6" t="s">
        <v>3</v>
      </c>
    </row>
    <row r="570" spans="1:7" ht="12" customHeight="1" x14ac:dyDescent="0.45">
      <c r="B570" s="5"/>
      <c r="D570" s="7"/>
      <c r="E570" s="7">
        <v>1801</v>
      </c>
      <c r="F570" s="7">
        <f>$E$570-$D$576</f>
        <v>1787</v>
      </c>
    </row>
    <row r="571" spans="1:7" ht="12" customHeight="1" x14ac:dyDescent="0.45">
      <c r="B571" s="8" t="s">
        <v>168</v>
      </c>
      <c r="C571" s="3"/>
      <c r="D571" s="9">
        <v>52</v>
      </c>
      <c r="E571" s="10">
        <f>IFERROR(100*$D571/$E$570, "-")</f>
        <v>2.8872848417545809</v>
      </c>
      <c r="F571" s="10">
        <f>IFERROR(100*$D571/$F$570, "-")</f>
        <v>2.9099048684946838</v>
      </c>
      <c r="G571" s="11"/>
    </row>
    <row r="572" spans="1:7" ht="12" customHeight="1" x14ac:dyDescent="0.45">
      <c r="B572" s="12" t="s">
        <v>169</v>
      </c>
      <c r="C572" s="13"/>
      <c r="D572" s="14">
        <v>71</v>
      </c>
      <c r="E572" s="15">
        <f t="shared" ref="E572:E576" si="88">IFERROR(100*$D572/$E$570, "-")</f>
        <v>3.9422543031649084</v>
      </c>
      <c r="F572" s="15">
        <f t="shared" ref="F572:F575" si="89">IFERROR(100*$D572/$F$570, "-")</f>
        <v>3.9731393396754338</v>
      </c>
      <c r="G572" s="11"/>
    </row>
    <row r="573" spans="1:7" ht="12" customHeight="1" x14ac:dyDescent="0.45">
      <c r="B573" s="16" t="s">
        <v>170</v>
      </c>
      <c r="D573" s="17">
        <v>287</v>
      </c>
      <c r="E573" s="18">
        <f t="shared" si="88"/>
        <v>15.935591338145475</v>
      </c>
      <c r="F573" s="18">
        <f t="shared" si="89"/>
        <v>16.060436485730275</v>
      </c>
      <c r="G573" s="11"/>
    </row>
    <row r="574" spans="1:7" ht="12" customHeight="1" x14ac:dyDescent="0.45">
      <c r="B574" s="12" t="s">
        <v>171</v>
      </c>
      <c r="C574" s="13"/>
      <c r="D574" s="14">
        <v>455</v>
      </c>
      <c r="E574" s="15">
        <f t="shared" si="88"/>
        <v>25.263742365352581</v>
      </c>
      <c r="F574" s="15">
        <f t="shared" si="89"/>
        <v>25.461667599328482</v>
      </c>
      <c r="G574" s="11"/>
    </row>
    <row r="575" spans="1:7" ht="12" customHeight="1" x14ac:dyDescent="0.45">
      <c r="B575" s="16" t="s">
        <v>172</v>
      </c>
      <c r="D575" s="17">
        <v>922</v>
      </c>
      <c r="E575" s="18">
        <f t="shared" si="88"/>
        <v>51.193781232648526</v>
      </c>
      <c r="F575" s="18">
        <f t="shared" si="89"/>
        <v>51.594851706771124</v>
      </c>
      <c r="G575" s="11"/>
    </row>
    <row r="576" spans="1:7" ht="12" customHeight="1" x14ac:dyDescent="0.45">
      <c r="B576" s="23" t="s">
        <v>8</v>
      </c>
      <c r="C576" s="24"/>
      <c r="D576" s="25">
        <v>14</v>
      </c>
      <c r="E576" s="26">
        <f t="shared" si="88"/>
        <v>0.77734591893392557</v>
      </c>
      <c r="F576" s="26" t="s">
        <v>9</v>
      </c>
      <c r="G576" s="11"/>
    </row>
    <row r="577" spans="1:7" ht="12" customHeight="1" x14ac:dyDescent="0.45">
      <c r="B577" s="36" t="s">
        <v>10</v>
      </c>
      <c r="C577" s="37"/>
      <c r="D577" s="21">
        <v>1801</v>
      </c>
      <c r="E577" s="22">
        <f>IF(SUM($E$571:$E$576) = 0, "-", SUM($E$571:$E$576))</f>
        <v>100.00000000000001</v>
      </c>
      <c r="F577" s="22">
        <f>IF(SUM($F$571:$F$576) = 0, "-", SUM($F$571:$F$576))</f>
        <v>100</v>
      </c>
      <c r="G577" s="11"/>
    </row>
    <row r="579" spans="1:7" ht="12" customHeight="1" x14ac:dyDescent="0.45">
      <c r="A579" s="35" t="s">
        <v>176</v>
      </c>
      <c r="B579" s="35"/>
      <c r="C579" s="35"/>
      <c r="D579" s="35"/>
      <c r="E579" s="35"/>
      <c r="F579" s="35"/>
    </row>
    <row r="580" spans="1:7" ht="12" customHeight="1" x14ac:dyDescent="0.45">
      <c r="B580" s="2"/>
      <c r="C580" s="3"/>
      <c r="D580" s="4" t="s">
        <v>1</v>
      </c>
      <c r="E580" s="4" t="s">
        <v>2</v>
      </c>
      <c r="F580" s="4" t="s">
        <v>2</v>
      </c>
    </row>
    <row r="581" spans="1:7" ht="12" customHeight="1" x14ac:dyDescent="0.45">
      <c r="B581" s="5"/>
      <c r="D581" s="6"/>
      <c r="E581" s="6"/>
      <c r="F581" s="6" t="s">
        <v>3</v>
      </c>
    </row>
    <row r="582" spans="1:7" ht="12" customHeight="1" x14ac:dyDescent="0.45">
      <c r="B582" s="5"/>
      <c r="D582" s="7"/>
      <c r="E582" s="7">
        <v>1801</v>
      </c>
      <c r="F582" s="7">
        <f>$E$582-$D$588</f>
        <v>1786</v>
      </c>
    </row>
    <row r="583" spans="1:7" ht="12" customHeight="1" x14ac:dyDescent="0.45">
      <c r="B583" s="8" t="s">
        <v>168</v>
      </c>
      <c r="C583" s="3"/>
      <c r="D583" s="9">
        <v>86</v>
      </c>
      <c r="E583" s="10">
        <f>IFERROR(100*$D583/$E$582, "-")</f>
        <v>4.7751249305941146</v>
      </c>
      <c r="F583" s="10">
        <f>IFERROR(100*$D583/$F$582, "-")</f>
        <v>4.8152295632698765</v>
      </c>
      <c r="G583" s="11"/>
    </row>
    <row r="584" spans="1:7" ht="12" customHeight="1" x14ac:dyDescent="0.45">
      <c r="B584" s="12" t="s">
        <v>169</v>
      </c>
      <c r="C584" s="13"/>
      <c r="D584" s="14">
        <v>112</v>
      </c>
      <c r="E584" s="15">
        <f t="shared" ref="E584:E588" si="90">IFERROR(100*$D584/$E$582, "-")</f>
        <v>6.2187673514714046</v>
      </c>
      <c r="F584" s="15">
        <f t="shared" ref="F584:F587" si="91">IFERROR(100*$D584/$F$582, "-")</f>
        <v>6.2709966405375139</v>
      </c>
      <c r="G584" s="11"/>
    </row>
    <row r="585" spans="1:7" ht="12" customHeight="1" x14ac:dyDescent="0.45">
      <c r="B585" s="16" t="s">
        <v>170</v>
      </c>
      <c r="D585" s="17">
        <v>379</v>
      </c>
      <c r="E585" s="18">
        <f t="shared" si="90"/>
        <v>21.043864519711271</v>
      </c>
      <c r="F585" s="18">
        <f t="shared" si="91"/>
        <v>21.220604703247481</v>
      </c>
      <c r="G585" s="11"/>
    </row>
    <row r="586" spans="1:7" ht="12" customHeight="1" x14ac:dyDescent="0.45">
      <c r="B586" s="12" t="s">
        <v>171</v>
      </c>
      <c r="C586" s="13"/>
      <c r="D586" s="14">
        <v>549</v>
      </c>
      <c r="E586" s="15">
        <f t="shared" si="90"/>
        <v>30.483064963908941</v>
      </c>
      <c r="F586" s="15">
        <f t="shared" si="91"/>
        <v>30.739081746920494</v>
      </c>
      <c r="G586" s="11"/>
    </row>
    <row r="587" spans="1:7" ht="12" customHeight="1" x14ac:dyDescent="0.45">
      <c r="B587" s="16" t="s">
        <v>172</v>
      </c>
      <c r="D587" s="17">
        <v>660</v>
      </c>
      <c r="E587" s="18">
        <f t="shared" si="90"/>
        <v>36.646307606885067</v>
      </c>
      <c r="F587" s="18">
        <f t="shared" si="91"/>
        <v>36.954087346024636</v>
      </c>
      <c r="G587" s="11"/>
    </row>
    <row r="588" spans="1:7" ht="12" customHeight="1" x14ac:dyDescent="0.45">
      <c r="B588" s="23" t="s">
        <v>8</v>
      </c>
      <c r="C588" s="24"/>
      <c r="D588" s="25">
        <v>15</v>
      </c>
      <c r="E588" s="26">
        <f t="shared" si="90"/>
        <v>0.83287062742920603</v>
      </c>
      <c r="F588" s="26" t="s">
        <v>9</v>
      </c>
      <c r="G588" s="11"/>
    </row>
    <row r="589" spans="1:7" ht="12" customHeight="1" x14ac:dyDescent="0.45">
      <c r="B589" s="36" t="s">
        <v>10</v>
      </c>
      <c r="C589" s="37"/>
      <c r="D589" s="21">
        <v>1801</v>
      </c>
      <c r="E589" s="22">
        <f>IF(SUM($E$583:$E$588) = 0, "-", SUM($E$583:$E$588))</f>
        <v>100</v>
      </c>
      <c r="F589" s="22">
        <f>IF(SUM($F$583:$F$588) = 0, "-", SUM($F$583:$F$588))</f>
        <v>100</v>
      </c>
      <c r="G589" s="11"/>
    </row>
    <row r="591" spans="1:7" ht="12" customHeight="1" x14ac:dyDescent="0.45">
      <c r="A591" s="35" t="s">
        <v>177</v>
      </c>
      <c r="B591" s="35"/>
      <c r="C591" s="35"/>
      <c r="D591" s="35"/>
      <c r="E591" s="35"/>
      <c r="F591" s="35"/>
    </row>
    <row r="592" spans="1:7" ht="12" customHeight="1" x14ac:dyDescent="0.45">
      <c r="B592" s="2"/>
      <c r="C592" s="3"/>
      <c r="D592" s="4" t="s">
        <v>1</v>
      </c>
      <c r="E592" s="4" t="s">
        <v>2</v>
      </c>
      <c r="F592" s="4" t="s">
        <v>2</v>
      </c>
    </row>
    <row r="593" spans="1:7" ht="12" customHeight="1" x14ac:dyDescent="0.45">
      <c r="B593" s="5"/>
      <c r="D593" s="6"/>
      <c r="E593" s="6"/>
      <c r="F593" s="6" t="s">
        <v>3</v>
      </c>
    </row>
    <row r="594" spans="1:7" ht="12" customHeight="1" x14ac:dyDescent="0.45">
      <c r="B594" s="5"/>
      <c r="D594" s="7"/>
      <c r="E594" s="7">
        <v>1801</v>
      </c>
      <c r="F594" s="7">
        <f>$E$594-$D$600</f>
        <v>1785</v>
      </c>
    </row>
    <row r="595" spans="1:7" ht="12" customHeight="1" x14ac:dyDescent="0.45">
      <c r="B595" s="8" t="s">
        <v>168</v>
      </c>
      <c r="C595" s="3"/>
      <c r="D595" s="9">
        <v>52</v>
      </c>
      <c r="E595" s="10">
        <f>IFERROR(100*$D595/$E$594, "-")</f>
        <v>2.8872848417545809</v>
      </c>
      <c r="F595" s="10">
        <f>IFERROR(100*$D595/$F$594, "-")</f>
        <v>2.9131652661064424</v>
      </c>
      <c r="G595" s="11"/>
    </row>
    <row r="596" spans="1:7" ht="12" customHeight="1" x14ac:dyDescent="0.45">
      <c r="B596" s="12" t="s">
        <v>169</v>
      </c>
      <c r="C596" s="13"/>
      <c r="D596" s="14">
        <v>72</v>
      </c>
      <c r="E596" s="15">
        <f t="shared" ref="E596:E600" si="92">IFERROR(100*$D596/$E$594, "-")</f>
        <v>3.9977790116601888</v>
      </c>
      <c r="F596" s="15">
        <f t="shared" ref="F596:F599" si="93">IFERROR(100*$D596/$F$594, "-")</f>
        <v>4.0336134453781511</v>
      </c>
      <c r="G596" s="11"/>
    </row>
    <row r="597" spans="1:7" ht="12" customHeight="1" x14ac:dyDescent="0.45">
      <c r="B597" s="16" t="s">
        <v>170</v>
      </c>
      <c r="D597" s="17">
        <v>163</v>
      </c>
      <c r="E597" s="18">
        <f t="shared" si="92"/>
        <v>9.050527484730706</v>
      </c>
      <c r="F597" s="18">
        <f t="shared" si="93"/>
        <v>9.1316526610644253</v>
      </c>
      <c r="G597" s="11"/>
    </row>
    <row r="598" spans="1:7" ht="12" customHeight="1" x14ac:dyDescent="0.45">
      <c r="B598" s="12" t="s">
        <v>171</v>
      </c>
      <c r="C598" s="13"/>
      <c r="D598" s="14">
        <v>311</v>
      </c>
      <c r="E598" s="15">
        <f t="shared" si="92"/>
        <v>17.268184342032203</v>
      </c>
      <c r="F598" s="15">
        <f t="shared" si="93"/>
        <v>17.422969187675069</v>
      </c>
      <c r="G598" s="11"/>
    </row>
    <row r="599" spans="1:7" ht="12" customHeight="1" x14ac:dyDescent="0.45">
      <c r="B599" s="16" t="s">
        <v>172</v>
      </c>
      <c r="D599" s="17">
        <v>1187</v>
      </c>
      <c r="E599" s="18">
        <f t="shared" si="92"/>
        <v>65.907828983897829</v>
      </c>
      <c r="F599" s="18">
        <f t="shared" si="93"/>
        <v>66.498599439775916</v>
      </c>
      <c r="G599" s="11"/>
    </row>
    <row r="600" spans="1:7" ht="12" customHeight="1" x14ac:dyDescent="0.45">
      <c r="B600" s="23" t="s">
        <v>8</v>
      </c>
      <c r="C600" s="24"/>
      <c r="D600" s="25">
        <v>16</v>
      </c>
      <c r="E600" s="26">
        <f t="shared" si="92"/>
        <v>0.88839533592448638</v>
      </c>
      <c r="F600" s="26" t="s">
        <v>9</v>
      </c>
      <c r="G600" s="11"/>
    </row>
    <row r="601" spans="1:7" ht="12" customHeight="1" x14ac:dyDescent="0.45">
      <c r="B601" s="36" t="s">
        <v>10</v>
      </c>
      <c r="C601" s="37"/>
      <c r="D601" s="21">
        <v>1801</v>
      </c>
      <c r="E601" s="22">
        <f>IF(SUM($E$595:$E$600) = 0, "-", SUM($E$595:$E$600))</f>
        <v>100</v>
      </c>
      <c r="F601" s="22">
        <f>IF(SUM($F$595:$F$600) = 0, "-", SUM($F$595:$F$600))</f>
        <v>100</v>
      </c>
      <c r="G601" s="11"/>
    </row>
    <row r="603" spans="1:7" ht="12" customHeight="1" x14ac:dyDescent="0.45">
      <c r="A603" s="1" t="s">
        <v>222</v>
      </c>
    </row>
    <row r="604" spans="1:7" ht="12" customHeight="1" x14ac:dyDescent="0.45">
      <c r="A604" s="35" t="s">
        <v>178</v>
      </c>
      <c r="B604" s="35"/>
      <c r="C604" s="35"/>
      <c r="D604" s="35"/>
      <c r="E604" s="35"/>
      <c r="F604" s="35"/>
    </row>
    <row r="605" spans="1:7" ht="12" customHeight="1" x14ac:dyDescent="0.45">
      <c r="B605" s="2"/>
      <c r="C605" s="3"/>
      <c r="D605" s="4" t="s">
        <v>1</v>
      </c>
      <c r="E605" s="4" t="s">
        <v>2</v>
      </c>
      <c r="F605" s="4" t="s">
        <v>2</v>
      </c>
    </row>
    <row r="606" spans="1:7" ht="12" customHeight="1" x14ac:dyDescent="0.45">
      <c r="B606" s="5"/>
      <c r="D606" s="6"/>
      <c r="E606" s="6"/>
      <c r="F606" s="6" t="s">
        <v>3</v>
      </c>
    </row>
    <row r="607" spans="1:7" ht="12" customHeight="1" x14ac:dyDescent="0.45">
      <c r="B607" s="5"/>
      <c r="D607" s="7"/>
      <c r="E607" s="7">
        <v>1801</v>
      </c>
      <c r="F607" s="7">
        <f>$E$607-$D$611</f>
        <v>1727</v>
      </c>
    </row>
    <row r="608" spans="1:7" ht="12" customHeight="1" x14ac:dyDescent="0.45">
      <c r="B608" s="8" t="s">
        <v>179</v>
      </c>
      <c r="C608" s="3"/>
      <c r="D608" s="9">
        <v>191</v>
      </c>
      <c r="E608" s="10">
        <f>IFERROR(100*$D608/$E$607, "-")</f>
        <v>10.605219322598556</v>
      </c>
      <c r="F608" s="10">
        <f>IFERROR(100*$D608/$F$607, "-")</f>
        <v>11.059640995946728</v>
      </c>
      <c r="G608" s="11"/>
    </row>
    <row r="609" spans="1:7" ht="12" customHeight="1" x14ac:dyDescent="0.45">
      <c r="B609" s="12" t="s">
        <v>180</v>
      </c>
      <c r="C609" s="13"/>
      <c r="D609" s="14">
        <v>107</v>
      </c>
      <c r="E609" s="15">
        <f t="shared" ref="E609:E611" si="94">IFERROR(100*$D609/$E$607, "-")</f>
        <v>5.9411438089950028</v>
      </c>
      <c r="F609" s="15">
        <f t="shared" ref="F609:F610" si="95">IFERROR(100*$D609/$F$607, "-")</f>
        <v>6.1957151129125654</v>
      </c>
      <c r="G609" s="11"/>
    </row>
    <row r="610" spans="1:7" ht="12" customHeight="1" x14ac:dyDescent="0.45">
      <c r="B610" s="16" t="s">
        <v>181</v>
      </c>
      <c r="D610" s="17">
        <v>1429</v>
      </c>
      <c r="E610" s="18">
        <f t="shared" si="94"/>
        <v>79.344808439755695</v>
      </c>
      <c r="F610" s="18">
        <f t="shared" si="95"/>
        <v>82.744643891140711</v>
      </c>
      <c r="G610" s="11"/>
    </row>
    <row r="611" spans="1:7" ht="12" customHeight="1" x14ac:dyDescent="0.45">
      <c r="B611" s="23" t="s">
        <v>8</v>
      </c>
      <c r="C611" s="24"/>
      <c r="D611" s="25">
        <v>74</v>
      </c>
      <c r="E611" s="26">
        <f t="shared" si="94"/>
        <v>4.1088284286507495</v>
      </c>
      <c r="F611" s="26" t="s">
        <v>9</v>
      </c>
      <c r="G611" s="11"/>
    </row>
    <row r="612" spans="1:7" ht="12" customHeight="1" x14ac:dyDescent="0.45">
      <c r="B612" s="36" t="s">
        <v>10</v>
      </c>
      <c r="C612" s="37"/>
      <c r="D612" s="21">
        <v>1801</v>
      </c>
      <c r="E612" s="22">
        <f>IF(SUM($E$608:$E$611) = 0, "-", SUM($E$608:$E$611))</f>
        <v>100</v>
      </c>
      <c r="F612" s="22">
        <f>IF(SUM($F$608:$F$611) = 0, "-", SUM($F$608:$F$611))</f>
        <v>100</v>
      </c>
      <c r="G612" s="11"/>
    </row>
    <row r="614" spans="1:7" ht="12" customHeight="1" x14ac:dyDescent="0.45">
      <c r="A614" s="35" t="s">
        <v>223</v>
      </c>
      <c r="B614" s="35"/>
      <c r="C614" s="35"/>
      <c r="D614" s="35"/>
      <c r="E614" s="35"/>
      <c r="F614" s="35"/>
    </row>
    <row r="615" spans="1:7" ht="12" customHeight="1" x14ac:dyDescent="0.45">
      <c r="B615" s="2"/>
      <c r="C615" s="3"/>
      <c r="D615" s="4" t="s">
        <v>1</v>
      </c>
      <c r="E615" s="4" t="s">
        <v>2</v>
      </c>
      <c r="F615" s="4" t="s">
        <v>2</v>
      </c>
    </row>
    <row r="616" spans="1:7" ht="12" customHeight="1" x14ac:dyDescent="0.45">
      <c r="B616" s="5"/>
      <c r="D616" s="6"/>
      <c r="E616" s="6"/>
      <c r="F616" s="6" t="s">
        <v>3</v>
      </c>
    </row>
    <row r="617" spans="1:7" ht="12" customHeight="1" x14ac:dyDescent="0.45">
      <c r="B617" s="5"/>
      <c r="D617" s="7"/>
      <c r="E617" s="7">
        <v>1429</v>
      </c>
      <c r="F617" s="7">
        <f>$E$617-$D$623</f>
        <v>1330</v>
      </c>
    </row>
    <row r="618" spans="1:7" ht="12" customHeight="1" x14ac:dyDescent="0.45">
      <c r="B618" s="8" t="s">
        <v>182</v>
      </c>
      <c r="C618" s="3"/>
      <c r="D618" s="9">
        <v>1267</v>
      </c>
      <c r="E618" s="10">
        <f>IFERROR(100*$D618/$E$617, "-")</f>
        <v>88.663400979706083</v>
      </c>
      <c r="F618" s="10">
        <f>IFERROR(100*$D618/$F$617, "-")</f>
        <v>95.263157894736835</v>
      </c>
      <c r="G618" s="11"/>
    </row>
    <row r="619" spans="1:7" ht="12" customHeight="1" x14ac:dyDescent="0.45">
      <c r="B619" s="12" t="s">
        <v>183</v>
      </c>
      <c r="C619" s="13"/>
      <c r="D619" s="14">
        <v>10</v>
      </c>
      <c r="E619" s="15">
        <f t="shared" ref="E619:E623" si="96">IFERROR(100*$D619/$E$617, "-")</f>
        <v>0.69979006298110569</v>
      </c>
      <c r="F619" s="15">
        <f t="shared" ref="F619:F622" si="97">IFERROR(100*$D619/$F$617, "-")</f>
        <v>0.75187969924812026</v>
      </c>
      <c r="G619" s="11"/>
    </row>
    <row r="620" spans="1:7" ht="12" customHeight="1" x14ac:dyDescent="0.45">
      <c r="B620" s="16" t="s">
        <v>184</v>
      </c>
      <c r="D620" s="17">
        <v>4</v>
      </c>
      <c r="E620" s="18">
        <f t="shared" si="96"/>
        <v>0.27991602519244224</v>
      </c>
      <c r="F620" s="18">
        <f t="shared" si="97"/>
        <v>0.3007518796992481</v>
      </c>
      <c r="G620" s="11"/>
    </row>
    <row r="621" spans="1:7" ht="12" customHeight="1" x14ac:dyDescent="0.45">
      <c r="B621" s="12" t="s">
        <v>185</v>
      </c>
      <c r="C621" s="13"/>
      <c r="D621" s="14">
        <v>15</v>
      </c>
      <c r="E621" s="15">
        <f t="shared" si="96"/>
        <v>1.0496850944716585</v>
      </c>
      <c r="F621" s="15">
        <f t="shared" si="97"/>
        <v>1.1278195488721805</v>
      </c>
      <c r="G621" s="11"/>
    </row>
    <row r="622" spans="1:7" ht="12" customHeight="1" x14ac:dyDescent="0.45">
      <c r="B622" s="16" t="s">
        <v>186</v>
      </c>
      <c r="D622" s="17">
        <v>34</v>
      </c>
      <c r="E622" s="18">
        <f t="shared" si="96"/>
        <v>2.3792862141357594</v>
      </c>
      <c r="F622" s="18">
        <f t="shared" si="97"/>
        <v>2.5563909774436091</v>
      </c>
      <c r="G622" s="11"/>
    </row>
    <row r="623" spans="1:7" ht="12" customHeight="1" x14ac:dyDescent="0.45">
      <c r="B623" s="23" t="s">
        <v>8</v>
      </c>
      <c r="C623" s="24"/>
      <c r="D623" s="25">
        <v>99</v>
      </c>
      <c r="E623" s="26">
        <f t="shared" si="96"/>
        <v>6.9279216235129457</v>
      </c>
      <c r="F623" s="26" t="s">
        <v>9</v>
      </c>
      <c r="G623" s="11"/>
    </row>
    <row r="624" spans="1:7" ht="12" customHeight="1" x14ac:dyDescent="0.45">
      <c r="B624" s="36" t="s">
        <v>10</v>
      </c>
      <c r="C624" s="37"/>
      <c r="D624" s="21">
        <v>1429</v>
      </c>
      <c r="E624" s="22">
        <f>IF(SUM($E$618:$E$623) = 0, "-", SUM($E$618:$E$623))</f>
        <v>100</v>
      </c>
      <c r="F624" s="22">
        <f>IF(SUM($F$618:$F$623) = 0, "-", SUM($F$618:$F$623))</f>
        <v>100</v>
      </c>
      <c r="G624" s="11"/>
    </row>
    <row r="626" spans="1:7" ht="12" customHeight="1" x14ac:dyDescent="0.45">
      <c r="A626" s="35" t="s">
        <v>187</v>
      </c>
      <c r="B626" s="35"/>
      <c r="C626" s="35"/>
      <c r="D626" s="35"/>
      <c r="E626" s="35"/>
      <c r="F626" s="35"/>
    </row>
    <row r="627" spans="1:7" ht="12" customHeight="1" x14ac:dyDescent="0.45">
      <c r="B627" s="2"/>
      <c r="C627" s="3"/>
      <c r="D627" s="4" t="s">
        <v>1</v>
      </c>
      <c r="E627" s="4" t="s">
        <v>2</v>
      </c>
      <c r="F627" s="4" t="s">
        <v>2</v>
      </c>
    </row>
    <row r="628" spans="1:7" ht="12" customHeight="1" x14ac:dyDescent="0.45">
      <c r="B628" s="5"/>
      <c r="D628" s="6"/>
      <c r="E628" s="6"/>
      <c r="F628" s="6" t="s">
        <v>3</v>
      </c>
    </row>
    <row r="629" spans="1:7" ht="12" customHeight="1" x14ac:dyDescent="0.45">
      <c r="B629" s="5"/>
      <c r="D629" s="7"/>
      <c r="E629" s="7">
        <v>1801</v>
      </c>
      <c r="F629" s="7">
        <f>$E$629-$D$633</f>
        <v>1700</v>
      </c>
    </row>
    <row r="630" spans="1:7" ht="12" customHeight="1" x14ac:dyDescent="0.45">
      <c r="B630" s="8" t="s">
        <v>179</v>
      </c>
      <c r="C630" s="3"/>
      <c r="D630" s="9">
        <v>9</v>
      </c>
      <c r="E630" s="10">
        <f>IFERROR(100*$D630/$E$629, "-")</f>
        <v>0.4997223764575236</v>
      </c>
      <c r="F630" s="10">
        <f>IFERROR(100*$D630/$F$629, "-")</f>
        <v>0.52941176470588236</v>
      </c>
      <c r="G630" s="11"/>
    </row>
    <row r="631" spans="1:7" ht="12" customHeight="1" x14ac:dyDescent="0.45">
      <c r="B631" s="12" t="s">
        <v>180</v>
      </c>
      <c r="C631" s="13"/>
      <c r="D631" s="14">
        <v>18</v>
      </c>
      <c r="E631" s="15">
        <f t="shared" ref="E631:E633" si="98">IFERROR(100*$D631/$E$629, "-")</f>
        <v>0.9994447529150472</v>
      </c>
      <c r="F631" s="15">
        <f t="shared" ref="F631:F632" si="99">IFERROR(100*$D631/$F$629, "-")</f>
        <v>1.0588235294117647</v>
      </c>
      <c r="G631" s="11"/>
    </row>
    <row r="632" spans="1:7" ht="12" customHeight="1" x14ac:dyDescent="0.45">
      <c r="B632" s="16" t="s">
        <v>181</v>
      </c>
      <c r="D632" s="17">
        <v>1673</v>
      </c>
      <c r="E632" s="18">
        <f t="shared" si="98"/>
        <v>92.892837312604115</v>
      </c>
      <c r="F632" s="18">
        <f t="shared" si="99"/>
        <v>98.411764705882348</v>
      </c>
      <c r="G632" s="11"/>
    </row>
    <row r="633" spans="1:7" ht="12" customHeight="1" x14ac:dyDescent="0.45">
      <c r="B633" s="23" t="s">
        <v>8</v>
      </c>
      <c r="C633" s="24"/>
      <c r="D633" s="25">
        <v>101</v>
      </c>
      <c r="E633" s="26">
        <f t="shared" si="98"/>
        <v>5.6079955580233207</v>
      </c>
      <c r="F633" s="26" t="s">
        <v>9</v>
      </c>
      <c r="G633" s="11"/>
    </row>
    <row r="634" spans="1:7" ht="12" customHeight="1" x14ac:dyDescent="0.45">
      <c r="B634" s="36" t="s">
        <v>10</v>
      </c>
      <c r="C634" s="37"/>
      <c r="D634" s="21">
        <v>1801</v>
      </c>
      <c r="E634" s="22">
        <f>IF(SUM($E$630:$E$633) = 0, "-", SUM($E$630:$E$633))</f>
        <v>100</v>
      </c>
      <c r="F634" s="22">
        <f>IF(SUM($F$630:$F$633) = 0, "-", SUM($F$630:$F$633))</f>
        <v>100</v>
      </c>
      <c r="G634" s="11"/>
    </row>
    <row r="636" spans="1:7" ht="12" customHeight="1" x14ac:dyDescent="0.45">
      <c r="A636" s="35" t="s">
        <v>224</v>
      </c>
      <c r="B636" s="35"/>
      <c r="C636" s="35"/>
      <c r="D636" s="35"/>
      <c r="E636" s="35"/>
      <c r="F636" s="35"/>
    </row>
    <row r="637" spans="1:7" ht="12" customHeight="1" x14ac:dyDescent="0.45">
      <c r="B637" s="2"/>
      <c r="C637" s="3"/>
      <c r="D637" s="4" t="s">
        <v>1</v>
      </c>
      <c r="E637" s="4" t="s">
        <v>2</v>
      </c>
      <c r="F637" s="4" t="s">
        <v>2</v>
      </c>
    </row>
    <row r="638" spans="1:7" ht="12" customHeight="1" x14ac:dyDescent="0.45">
      <c r="B638" s="5"/>
      <c r="D638" s="6"/>
      <c r="E638" s="6"/>
      <c r="F638" s="6" t="s">
        <v>3</v>
      </c>
    </row>
    <row r="639" spans="1:7" ht="12" customHeight="1" x14ac:dyDescent="0.45">
      <c r="B639" s="5"/>
      <c r="D639" s="7"/>
      <c r="E639" s="7">
        <v>1673</v>
      </c>
      <c r="F639" s="7">
        <f>$E$639-$D$645</f>
        <v>1543</v>
      </c>
    </row>
    <row r="640" spans="1:7" ht="12" customHeight="1" x14ac:dyDescent="0.45">
      <c r="B640" s="8" t="s">
        <v>182</v>
      </c>
      <c r="C640" s="3"/>
      <c r="D640" s="9">
        <v>1467</v>
      </c>
      <c r="E640" s="10">
        <f>IFERROR(100*$D640/$E$639, "-")</f>
        <v>87.686790197250446</v>
      </c>
      <c r="F640" s="10">
        <f>IFERROR(100*$D640/$F$639, "-")</f>
        <v>95.074530136098502</v>
      </c>
      <c r="G640" s="11"/>
    </row>
    <row r="641" spans="1:7" ht="12" customHeight="1" x14ac:dyDescent="0.45">
      <c r="B641" s="12" t="s">
        <v>183</v>
      </c>
      <c r="C641" s="13"/>
      <c r="D641" s="14">
        <v>18</v>
      </c>
      <c r="E641" s="15">
        <f t="shared" ref="E641:E645" si="100">IFERROR(100*$D641/$E$639, "-")</f>
        <v>1.0759115361625822</v>
      </c>
      <c r="F641" s="15">
        <f t="shared" ref="F641:F644" si="101">IFERROR(100*$D641/$F$639, "-")</f>
        <v>1.1665586519766689</v>
      </c>
      <c r="G641" s="11"/>
    </row>
    <row r="642" spans="1:7" ht="12" customHeight="1" x14ac:dyDescent="0.45">
      <c r="B642" s="16" t="s">
        <v>188</v>
      </c>
      <c r="D642" s="17">
        <v>2</v>
      </c>
      <c r="E642" s="18">
        <f t="shared" si="100"/>
        <v>0.11954572624028691</v>
      </c>
      <c r="F642" s="18">
        <f t="shared" si="101"/>
        <v>0.12961762799740764</v>
      </c>
      <c r="G642" s="11"/>
    </row>
    <row r="643" spans="1:7" ht="12" customHeight="1" x14ac:dyDescent="0.45">
      <c r="B643" s="12" t="s">
        <v>185</v>
      </c>
      <c r="C643" s="13"/>
      <c r="D643" s="14">
        <v>5</v>
      </c>
      <c r="E643" s="15">
        <f t="shared" si="100"/>
        <v>0.2988643156007173</v>
      </c>
      <c r="F643" s="15">
        <f t="shared" si="101"/>
        <v>0.32404406999351915</v>
      </c>
      <c r="G643" s="11"/>
    </row>
    <row r="644" spans="1:7" ht="12" customHeight="1" x14ac:dyDescent="0.45">
      <c r="B644" s="16" t="s">
        <v>186</v>
      </c>
      <c r="D644" s="17">
        <v>51</v>
      </c>
      <c r="E644" s="18">
        <f t="shared" si="100"/>
        <v>3.0484160191273162</v>
      </c>
      <c r="F644" s="18">
        <f t="shared" si="101"/>
        <v>3.3052495139338949</v>
      </c>
      <c r="G644" s="11"/>
    </row>
    <row r="645" spans="1:7" ht="12" customHeight="1" x14ac:dyDescent="0.45">
      <c r="B645" s="23" t="s">
        <v>8</v>
      </c>
      <c r="C645" s="24"/>
      <c r="D645" s="25">
        <v>130</v>
      </c>
      <c r="E645" s="26">
        <f t="shared" si="100"/>
        <v>7.770472205618649</v>
      </c>
      <c r="F645" s="26" t="s">
        <v>9</v>
      </c>
      <c r="G645" s="11"/>
    </row>
    <row r="646" spans="1:7" ht="12" customHeight="1" x14ac:dyDescent="0.45">
      <c r="B646" s="36" t="s">
        <v>10</v>
      </c>
      <c r="C646" s="37"/>
      <c r="D646" s="21">
        <v>1673</v>
      </c>
      <c r="E646" s="22">
        <f>IF(SUM($E$640:$E$645) = 0, "-", SUM($E$640:$E$645))</f>
        <v>100</v>
      </c>
      <c r="F646" s="22">
        <f>IF(SUM($F$640:$F$645) = 0, "-", SUM($F$640:$F$645))</f>
        <v>100</v>
      </c>
      <c r="G646" s="11"/>
    </row>
    <row r="648" spans="1:7" ht="12" customHeight="1" x14ac:dyDescent="0.45">
      <c r="A648" s="35" t="s">
        <v>189</v>
      </c>
      <c r="B648" s="35"/>
      <c r="C648" s="35"/>
      <c r="D648" s="35"/>
      <c r="E648" s="35"/>
      <c r="F648" s="35"/>
    </row>
    <row r="649" spans="1:7" ht="12" customHeight="1" x14ac:dyDescent="0.45">
      <c r="B649" s="2"/>
      <c r="C649" s="3"/>
      <c r="D649" s="4" t="s">
        <v>1</v>
      </c>
      <c r="E649" s="4" t="s">
        <v>2</v>
      </c>
      <c r="F649" s="4" t="s">
        <v>2</v>
      </c>
    </row>
    <row r="650" spans="1:7" ht="12" customHeight="1" x14ac:dyDescent="0.45">
      <c r="B650" s="5"/>
      <c r="D650" s="6"/>
      <c r="E650" s="6"/>
      <c r="F650" s="6" t="s">
        <v>3</v>
      </c>
    </row>
    <row r="651" spans="1:7" ht="12" customHeight="1" x14ac:dyDescent="0.45">
      <c r="B651" s="5"/>
      <c r="D651" s="7"/>
      <c r="E651" s="7">
        <v>1801</v>
      </c>
      <c r="F651" s="7">
        <f>$E$651-$D$655</f>
        <v>1695</v>
      </c>
    </row>
    <row r="652" spans="1:7" ht="12" customHeight="1" x14ac:dyDescent="0.45">
      <c r="B652" s="8" t="s">
        <v>179</v>
      </c>
      <c r="C652" s="3"/>
      <c r="D652" s="9">
        <v>4</v>
      </c>
      <c r="E652" s="10">
        <f>IFERROR(100*$D652/$E$651, "-")</f>
        <v>0.2220988339811216</v>
      </c>
      <c r="F652" s="10">
        <f>IFERROR(100*$D652/$F$651, "-")</f>
        <v>0.2359882005899705</v>
      </c>
      <c r="G652" s="11"/>
    </row>
    <row r="653" spans="1:7" ht="12" customHeight="1" x14ac:dyDescent="0.45">
      <c r="B653" s="12" t="s">
        <v>180</v>
      </c>
      <c r="C653" s="13"/>
      <c r="D653" s="14">
        <v>14</v>
      </c>
      <c r="E653" s="15">
        <f t="shared" ref="E653:E655" si="102">IFERROR(100*$D653/$E$651, "-")</f>
        <v>0.77734591893392557</v>
      </c>
      <c r="F653" s="15">
        <f t="shared" ref="F653:F654" si="103">IFERROR(100*$D653/$F$651, "-")</f>
        <v>0.82595870206489674</v>
      </c>
      <c r="G653" s="11"/>
    </row>
    <row r="654" spans="1:7" ht="12" customHeight="1" x14ac:dyDescent="0.45">
      <c r="B654" s="16" t="s">
        <v>181</v>
      </c>
      <c r="D654" s="17">
        <v>1677</v>
      </c>
      <c r="E654" s="18">
        <f t="shared" si="102"/>
        <v>93.114936146585237</v>
      </c>
      <c r="F654" s="18">
        <f t="shared" si="103"/>
        <v>98.938053097345133</v>
      </c>
      <c r="G654" s="11"/>
    </row>
    <row r="655" spans="1:7" ht="12" customHeight="1" x14ac:dyDescent="0.45">
      <c r="B655" s="23" t="s">
        <v>8</v>
      </c>
      <c r="C655" s="24"/>
      <c r="D655" s="25">
        <v>106</v>
      </c>
      <c r="E655" s="26">
        <f t="shared" si="102"/>
        <v>5.8856191004997225</v>
      </c>
      <c r="F655" s="26" t="s">
        <v>9</v>
      </c>
      <c r="G655" s="11"/>
    </row>
    <row r="656" spans="1:7" ht="12" customHeight="1" x14ac:dyDescent="0.45">
      <c r="B656" s="36" t="s">
        <v>10</v>
      </c>
      <c r="C656" s="37"/>
      <c r="D656" s="21">
        <v>1801</v>
      </c>
      <c r="E656" s="22">
        <f>IF(SUM($E$652:$E$655) = 0, "-", SUM($E$652:$E$655))</f>
        <v>100.00000000000001</v>
      </c>
      <c r="F656" s="22">
        <f>IF(SUM($F$652:$F$655) = 0, "-", SUM($F$652:$F$655))</f>
        <v>100</v>
      </c>
      <c r="G656" s="11"/>
    </row>
    <row r="658" spans="1:7" ht="12" customHeight="1" x14ac:dyDescent="0.45">
      <c r="A658" s="35" t="s">
        <v>225</v>
      </c>
      <c r="B658" s="35"/>
      <c r="C658" s="35"/>
      <c r="D658" s="35"/>
      <c r="E658" s="35"/>
      <c r="F658" s="35"/>
    </row>
    <row r="659" spans="1:7" ht="12" customHeight="1" x14ac:dyDescent="0.45">
      <c r="B659" s="2"/>
      <c r="C659" s="3"/>
      <c r="D659" s="4" t="s">
        <v>1</v>
      </c>
      <c r="E659" s="4" t="s">
        <v>2</v>
      </c>
      <c r="F659" s="4" t="s">
        <v>2</v>
      </c>
    </row>
    <row r="660" spans="1:7" ht="12" customHeight="1" x14ac:dyDescent="0.45">
      <c r="B660" s="5"/>
      <c r="D660" s="6"/>
      <c r="E660" s="6"/>
      <c r="F660" s="6" t="s">
        <v>3</v>
      </c>
    </row>
    <row r="661" spans="1:7" ht="12" customHeight="1" x14ac:dyDescent="0.45">
      <c r="B661" s="5"/>
      <c r="D661" s="7"/>
      <c r="E661" s="7">
        <v>1677</v>
      </c>
      <c r="F661" s="7">
        <f>$E$661-$D$667</f>
        <v>1548</v>
      </c>
    </row>
    <row r="662" spans="1:7" ht="12" customHeight="1" x14ac:dyDescent="0.45">
      <c r="B662" s="8" t="s">
        <v>182</v>
      </c>
      <c r="C662" s="3"/>
      <c r="D662" s="9">
        <v>1429</v>
      </c>
      <c r="E662" s="10">
        <f>IFERROR(100*$D662/$E$661, "-")</f>
        <v>85.211687537268929</v>
      </c>
      <c r="F662" s="10">
        <f>IFERROR(100*$D662/$F$661, "-")</f>
        <v>92.31266149870801</v>
      </c>
      <c r="G662" s="11"/>
    </row>
    <row r="663" spans="1:7" ht="12" customHeight="1" x14ac:dyDescent="0.45">
      <c r="B663" s="12" t="s">
        <v>183</v>
      </c>
      <c r="C663" s="13"/>
      <c r="D663" s="14">
        <v>34</v>
      </c>
      <c r="E663" s="15">
        <f t="shared" ref="E663:E667" si="104">IFERROR(100*$D663/$E$661, "-")</f>
        <v>2.0274299344066784</v>
      </c>
      <c r="F663" s="15">
        <f t="shared" ref="F663:F666" si="105">IFERROR(100*$D663/$F$661, "-")</f>
        <v>2.1963824289405687</v>
      </c>
      <c r="G663" s="11"/>
    </row>
    <row r="664" spans="1:7" ht="12" customHeight="1" x14ac:dyDescent="0.45">
      <c r="B664" s="16" t="s">
        <v>184</v>
      </c>
      <c r="D664" s="17">
        <v>8</v>
      </c>
      <c r="E664" s="18">
        <f t="shared" si="104"/>
        <v>0.47704233750745378</v>
      </c>
      <c r="F664" s="18">
        <f t="shared" si="105"/>
        <v>0.51679586563307489</v>
      </c>
      <c r="G664" s="11"/>
    </row>
    <row r="665" spans="1:7" ht="12" customHeight="1" x14ac:dyDescent="0.45">
      <c r="B665" s="12" t="s">
        <v>185</v>
      </c>
      <c r="C665" s="13"/>
      <c r="D665" s="14">
        <v>12</v>
      </c>
      <c r="E665" s="15">
        <f t="shared" si="104"/>
        <v>0.7155635062611807</v>
      </c>
      <c r="F665" s="15">
        <f t="shared" si="105"/>
        <v>0.77519379844961245</v>
      </c>
      <c r="G665" s="11"/>
    </row>
    <row r="666" spans="1:7" ht="12" customHeight="1" x14ac:dyDescent="0.45">
      <c r="B666" s="16" t="s">
        <v>186</v>
      </c>
      <c r="D666" s="17">
        <v>65</v>
      </c>
      <c r="E666" s="18">
        <f t="shared" si="104"/>
        <v>3.8759689922480618</v>
      </c>
      <c r="F666" s="18">
        <f t="shared" si="105"/>
        <v>4.1989664082687339</v>
      </c>
      <c r="G666" s="11"/>
    </row>
    <row r="667" spans="1:7" ht="12" customHeight="1" x14ac:dyDescent="0.45">
      <c r="B667" s="23" t="s">
        <v>8</v>
      </c>
      <c r="C667" s="24"/>
      <c r="D667" s="25">
        <v>129</v>
      </c>
      <c r="E667" s="26">
        <f t="shared" si="104"/>
        <v>7.6923076923076925</v>
      </c>
      <c r="F667" s="26" t="s">
        <v>9</v>
      </c>
      <c r="G667" s="11"/>
    </row>
    <row r="668" spans="1:7" ht="12" customHeight="1" x14ac:dyDescent="0.45">
      <c r="B668" s="36" t="s">
        <v>10</v>
      </c>
      <c r="C668" s="37"/>
      <c r="D668" s="21">
        <v>1677</v>
      </c>
      <c r="E668" s="22">
        <f>IF(SUM($E$662:$E$667) = 0, "-", SUM($E$662:$E$667))</f>
        <v>100</v>
      </c>
      <c r="F668" s="22">
        <f>IF(SUM($F$662:$F$667) = 0, "-", SUM($F$662:$F$667))</f>
        <v>99.999999999999986</v>
      </c>
      <c r="G668" s="11"/>
    </row>
    <row r="670" spans="1:7" ht="12" customHeight="1" x14ac:dyDescent="0.45">
      <c r="A670" s="35" t="s">
        <v>190</v>
      </c>
      <c r="B670" s="35"/>
      <c r="C670" s="35"/>
      <c r="D670" s="35"/>
      <c r="E670" s="35"/>
      <c r="F670" s="35"/>
    </row>
    <row r="671" spans="1:7" ht="12" customHeight="1" x14ac:dyDescent="0.45">
      <c r="B671" s="2"/>
      <c r="C671" s="3"/>
      <c r="D671" s="4" t="s">
        <v>1</v>
      </c>
      <c r="E671" s="4" t="s">
        <v>2</v>
      </c>
      <c r="F671" s="4" t="s">
        <v>2</v>
      </c>
    </row>
    <row r="672" spans="1:7" ht="12" customHeight="1" x14ac:dyDescent="0.45">
      <c r="B672" s="5"/>
      <c r="D672" s="6"/>
      <c r="E672" s="6"/>
      <c r="F672" s="6" t="s">
        <v>3</v>
      </c>
    </row>
    <row r="673" spans="1:7" ht="12" customHeight="1" x14ac:dyDescent="0.45">
      <c r="B673" s="5"/>
      <c r="D673" s="7"/>
      <c r="E673" s="7">
        <v>1801</v>
      </c>
      <c r="F673" s="7">
        <f>$E$673-$D$677</f>
        <v>1722</v>
      </c>
    </row>
    <row r="674" spans="1:7" ht="12" customHeight="1" x14ac:dyDescent="0.45">
      <c r="B674" s="8" t="s">
        <v>179</v>
      </c>
      <c r="C674" s="3"/>
      <c r="D674" s="9">
        <v>157</v>
      </c>
      <c r="E674" s="10">
        <f>IFERROR(100*$D674/$E$673, "-")</f>
        <v>8.7173792337590221</v>
      </c>
      <c r="F674" s="10">
        <f>IFERROR(100*$D674/$F$673, "-")</f>
        <v>9.1173054587688735</v>
      </c>
      <c r="G674" s="11"/>
    </row>
    <row r="675" spans="1:7" ht="12" customHeight="1" x14ac:dyDescent="0.45">
      <c r="B675" s="12" t="s">
        <v>180</v>
      </c>
      <c r="C675" s="13"/>
      <c r="D675" s="14">
        <v>98</v>
      </c>
      <c r="E675" s="15">
        <f t="shared" ref="E675:E677" si="106">IFERROR(100*$D675/$E$673, "-")</f>
        <v>5.4414214325374788</v>
      </c>
      <c r="F675" s="15">
        <f t="shared" ref="F675:F676" si="107">IFERROR(100*$D675/$F$673, "-")</f>
        <v>5.691056910569106</v>
      </c>
      <c r="G675" s="11"/>
    </row>
    <row r="676" spans="1:7" ht="12" customHeight="1" x14ac:dyDescent="0.45">
      <c r="B676" s="16" t="s">
        <v>181</v>
      </c>
      <c r="D676" s="17">
        <v>1467</v>
      </c>
      <c r="E676" s="18">
        <f t="shared" si="106"/>
        <v>81.454747362576342</v>
      </c>
      <c r="F676" s="18">
        <f t="shared" si="107"/>
        <v>85.191637630662015</v>
      </c>
      <c r="G676" s="11"/>
    </row>
    <row r="677" spans="1:7" ht="12" customHeight="1" x14ac:dyDescent="0.45">
      <c r="B677" s="23" t="s">
        <v>8</v>
      </c>
      <c r="C677" s="24"/>
      <c r="D677" s="25">
        <v>79</v>
      </c>
      <c r="E677" s="26">
        <f t="shared" si="106"/>
        <v>4.3864519711271512</v>
      </c>
      <c r="F677" s="26" t="s">
        <v>9</v>
      </c>
      <c r="G677" s="11"/>
    </row>
    <row r="678" spans="1:7" ht="12" customHeight="1" x14ac:dyDescent="0.45">
      <c r="B678" s="36" t="s">
        <v>10</v>
      </c>
      <c r="C678" s="37"/>
      <c r="D678" s="21">
        <v>1801</v>
      </c>
      <c r="E678" s="22">
        <f>IF(SUM($E$674:$E$677) = 0, "-", SUM($E$674:$E$677))</f>
        <v>100</v>
      </c>
      <c r="F678" s="22">
        <f>IF(SUM($F$674:$F$677) = 0, "-", SUM($F$674:$F$677))</f>
        <v>100</v>
      </c>
      <c r="G678" s="11"/>
    </row>
    <row r="680" spans="1:7" ht="12" customHeight="1" x14ac:dyDescent="0.45">
      <c r="A680" s="35" t="s">
        <v>226</v>
      </c>
      <c r="B680" s="35"/>
      <c r="C680" s="35"/>
      <c r="D680" s="35"/>
      <c r="E680" s="35"/>
      <c r="F680" s="35"/>
    </row>
    <row r="681" spans="1:7" ht="12" customHeight="1" x14ac:dyDescent="0.45">
      <c r="B681" s="2"/>
      <c r="C681" s="3"/>
      <c r="D681" s="4" t="s">
        <v>1</v>
      </c>
      <c r="E681" s="4" t="s">
        <v>2</v>
      </c>
      <c r="F681" s="4" t="s">
        <v>2</v>
      </c>
    </row>
    <row r="682" spans="1:7" ht="12" customHeight="1" x14ac:dyDescent="0.45">
      <c r="B682" s="5"/>
      <c r="D682" s="6"/>
      <c r="E682" s="6"/>
      <c r="F682" s="6" t="s">
        <v>3</v>
      </c>
    </row>
    <row r="683" spans="1:7" ht="12" customHeight="1" x14ac:dyDescent="0.45">
      <c r="B683" s="5"/>
      <c r="D683" s="7"/>
      <c r="E683" s="7">
        <v>1467</v>
      </c>
      <c r="F683" s="7">
        <f>$E$683-$D$689</f>
        <v>1360</v>
      </c>
    </row>
    <row r="684" spans="1:7" ht="12" customHeight="1" x14ac:dyDescent="0.45">
      <c r="B684" s="8" t="s">
        <v>182</v>
      </c>
      <c r="C684" s="3"/>
      <c r="D684" s="9">
        <v>1315</v>
      </c>
      <c r="E684" s="10">
        <f>IFERROR(100*$D684/$E$683, "-")</f>
        <v>89.638718473074306</v>
      </c>
      <c r="F684" s="10">
        <f>IFERROR(100*$D684/$F$683, "-")</f>
        <v>96.691176470588232</v>
      </c>
      <c r="G684" s="11"/>
    </row>
    <row r="685" spans="1:7" ht="12" customHeight="1" x14ac:dyDescent="0.45">
      <c r="B685" s="12" t="s">
        <v>183</v>
      </c>
      <c r="C685" s="13"/>
      <c r="D685" s="14">
        <v>3</v>
      </c>
      <c r="E685" s="15">
        <f t="shared" ref="E685:E689" si="108">IFERROR(100*$D685/$E$683, "-")</f>
        <v>0.20449897750511248</v>
      </c>
      <c r="F685" s="15">
        <f t="shared" ref="F685:F688" si="109">IFERROR(100*$D685/$F$683, "-")</f>
        <v>0.22058823529411764</v>
      </c>
      <c r="G685" s="11"/>
    </row>
    <row r="686" spans="1:7" ht="12" customHeight="1" x14ac:dyDescent="0.45">
      <c r="B686" s="16" t="s">
        <v>184</v>
      </c>
      <c r="D686" s="17">
        <v>4</v>
      </c>
      <c r="E686" s="18">
        <f t="shared" si="108"/>
        <v>0.27266530334014999</v>
      </c>
      <c r="F686" s="18">
        <f t="shared" si="109"/>
        <v>0.29411764705882354</v>
      </c>
      <c r="G686" s="11"/>
    </row>
    <row r="687" spans="1:7" ht="12" customHeight="1" x14ac:dyDescent="0.45">
      <c r="B687" s="12" t="s">
        <v>185</v>
      </c>
      <c r="C687" s="13"/>
      <c r="D687" s="14">
        <v>4</v>
      </c>
      <c r="E687" s="15">
        <f t="shared" si="108"/>
        <v>0.27266530334014999</v>
      </c>
      <c r="F687" s="15">
        <f t="shared" si="109"/>
        <v>0.29411764705882354</v>
      </c>
      <c r="G687" s="11"/>
    </row>
    <row r="688" spans="1:7" ht="12" customHeight="1" x14ac:dyDescent="0.45">
      <c r="B688" s="16" t="s">
        <v>186</v>
      </c>
      <c r="D688" s="17">
        <v>34</v>
      </c>
      <c r="E688" s="18">
        <f t="shared" si="108"/>
        <v>2.3176550783912746</v>
      </c>
      <c r="F688" s="18">
        <f t="shared" si="109"/>
        <v>2.5</v>
      </c>
      <c r="G688" s="11"/>
    </row>
    <row r="689" spans="1:7" ht="12" customHeight="1" x14ac:dyDescent="0.45">
      <c r="B689" s="23" t="s">
        <v>8</v>
      </c>
      <c r="C689" s="24"/>
      <c r="D689" s="25">
        <v>107</v>
      </c>
      <c r="E689" s="26">
        <f t="shared" si="108"/>
        <v>7.2937968643490114</v>
      </c>
      <c r="F689" s="26" t="s">
        <v>9</v>
      </c>
      <c r="G689" s="11"/>
    </row>
    <row r="690" spans="1:7" ht="12" customHeight="1" x14ac:dyDescent="0.45">
      <c r="B690" s="36" t="s">
        <v>10</v>
      </c>
      <c r="C690" s="37"/>
      <c r="D690" s="21">
        <v>1467</v>
      </c>
      <c r="E690" s="22">
        <f>IF(SUM($E$684:$E$689) = 0, "-", SUM($E$684:$E$689))</f>
        <v>99.999999999999986</v>
      </c>
      <c r="F690" s="22">
        <f>IF(SUM($F$684:$F$689) = 0, "-", SUM($F$684:$F$689))</f>
        <v>100</v>
      </c>
      <c r="G690" s="11"/>
    </row>
    <row r="692" spans="1:7" ht="12" customHeight="1" x14ac:dyDescent="0.45">
      <c r="A692" s="35" t="s">
        <v>191</v>
      </c>
      <c r="B692" s="35"/>
      <c r="C692" s="35"/>
      <c r="D692" s="35"/>
      <c r="E692" s="35"/>
      <c r="F692" s="35"/>
    </row>
    <row r="693" spans="1:7" ht="12" customHeight="1" x14ac:dyDescent="0.45">
      <c r="B693" s="2"/>
      <c r="C693" s="3"/>
      <c r="D693" s="4" t="s">
        <v>1</v>
      </c>
      <c r="E693" s="4" t="s">
        <v>2</v>
      </c>
      <c r="F693" s="4" t="s">
        <v>2</v>
      </c>
    </row>
    <row r="694" spans="1:7" ht="12" customHeight="1" x14ac:dyDescent="0.45">
      <c r="B694" s="5"/>
      <c r="D694" s="6"/>
      <c r="E694" s="6"/>
      <c r="F694" s="6" t="s">
        <v>3</v>
      </c>
    </row>
    <row r="695" spans="1:7" ht="12" customHeight="1" x14ac:dyDescent="0.45">
      <c r="B695" s="5"/>
      <c r="D695" s="7"/>
      <c r="E695" s="7">
        <v>1801</v>
      </c>
      <c r="F695" s="7">
        <f>$E$695-$D$699</f>
        <v>1693</v>
      </c>
    </row>
    <row r="696" spans="1:7" ht="12" customHeight="1" x14ac:dyDescent="0.45">
      <c r="B696" s="8" t="s">
        <v>179</v>
      </c>
      <c r="C696" s="3"/>
      <c r="D696" s="9">
        <v>9</v>
      </c>
      <c r="E696" s="10">
        <f>IFERROR(100*$D696/$E$695, "-")</f>
        <v>0.4997223764575236</v>
      </c>
      <c r="F696" s="10">
        <f>IFERROR(100*$D696/$F$695, "-")</f>
        <v>0.53160070880094512</v>
      </c>
      <c r="G696" s="11"/>
    </row>
    <row r="697" spans="1:7" ht="12" customHeight="1" x14ac:dyDescent="0.45">
      <c r="B697" s="12" t="s">
        <v>180</v>
      </c>
      <c r="C697" s="13"/>
      <c r="D697" s="14">
        <v>15</v>
      </c>
      <c r="E697" s="15">
        <f t="shared" ref="E697:E699" si="110">IFERROR(100*$D697/$E$695, "-")</f>
        <v>0.83287062742920603</v>
      </c>
      <c r="F697" s="15">
        <f t="shared" ref="F697:F698" si="111">IFERROR(100*$D697/$F$695, "-")</f>
        <v>0.88600118133490846</v>
      </c>
      <c r="G697" s="11"/>
    </row>
    <row r="698" spans="1:7" ht="12" customHeight="1" x14ac:dyDescent="0.45">
      <c r="B698" s="16" t="s">
        <v>181</v>
      </c>
      <c r="D698" s="17">
        <v>1669</v>
      </c>
      <c r="E698" s="18">
        <f t="shared" si="110"/>
        <v>92.670738478622994</v>
      </c>
      <c r="F698" s="18">
        <f t="shared" si="111"/>
        <v>98.582398109864144</v>
      </c>
      <c r="G698" s="11"/>
    </row>
    <row r="699" spans="1:7" ht="12" customHeight="1" x14ac:dyDescent="0.45">
      <c r="B699" s="23" t="s">
        <v>8</v>
      </c>
      <c r="C699" s="24"/>
      <c r="D699" s="25">
        <v>108</v>
      </c>
      <c r="E699" s="26">
        <f t="shared" si="110"/>
        <v>5.9966685174902832</v>
      </c>
      <c r="F699" s="26" t="s">
        <v>9</v>
      </c>
      <c r="G699" s="11"/>
    </row>
    <row r="700" spans="1:7" ht="12" customHeight="1" x14ac:dyDescent="0.45">
      <c r="B700" s="36" t="s">
        <v>10</v>
      </c>
      <c r="C700" s="37"/>
      <c r="D700" s="21">
        <v>1801</v>
      </c>
      <c r="E700" s="22">
        <f>IF(SUM($E$696:$E$699) = 0, "-", SUM($E$696:$E$699))</f>
        <v>100</v>
      </c>
      <c r="F700" s="22">
        <f>IF(SUM($F$696:$F$699) = 0, "-", SUM($F$696:$F$699))</f>
        <v>100</v>
      </c>
      <c r="G700" s="11"/>
    </row>
    <row r="702" spans="1:7" ht="12" customHeight="1" x14ac:dyDescent="0.45">
      <c r="A702" s="35" t="s">
        <v>227</v>
      </c>
      <c r="B702" s="35"/>
      <c r="C702" s="35"/>
      <c r="D702" s="35"/>
      <c r="E702" s="35"/>
      <c r="F702" s="35"/>
    </row>
    <row r="703" spans="1:7" ht="12" customHeight="1" x14ac:dyDescent="0.45">
      <c r="B703" s="2"/>
      <c r="C703" s="3"/>
      <c r="D703" s="4" t="s">
        <v>1</v>
      </c>
      <c r="E703" s="4" t="s">
        <v>2</v>
      </c>
      <c r="F703" s="4" t="s">
        <v>2</v>
      </c>
    </row>
    <row r="704" spans="1:7" ht="12" customHeight="1" x14ac:dyDescent="0.45">
      <c r="B704" s="5"/>
      <c r="D704" s="6"/>
      <c r="E704" s="6"/>
      <c r="F704" s="6" t="s">
        <v>3</v>
      </c>
    </row>
    <row r="705" spans="1:7" ht="12" customHeight="1" x14ac:dyDescent="0.45">
      <c r="B705" s="5"/>
      <c r="D705" s="7"/>
      <c r="E705" s="7">
        <v>1669</v>
      </c>
      <c r="F705" s="7">
        <f>$E$705-$D$711</f>
        <v>1544</v>
      </c>
    </row>
    <row r="706" spans="1:7" ht="12" customHeight="1" x14ac:dyDescent="0.45">
      <c r="B706" s="8" t="s">
        <v>182</v>
      </c>
      <c r="C706" s="3"/>
      <c r="D706" s="9">
        <v>1395</v>
      </c>
      <c r="E706" s="10">
        <f>IFERROR(100*$D706/$E$705, "-")</f>
        <v>83.582983822648288</v>
      </c>
      <c r="F706" s="10">
        <f>IFERROR(100*$D706/$F$705, "-")</f>
        <v>90.34974093264249</v>
      </c>
      <c r="G706" s="11"/>
    </row>
    <row r="707" spans="1:7" ht="12" customHeight="1" x14ac:dyDescent="0.45">
      <c r="B707" s="12" t="s">
        <v>183</v>
      </c>
      <c r="C707" s="13"/>
      <c r="D707" s="14">
        <v>54</v>
      </c>
      <c r="E707" s="15">
        <f t="shared" ref="E707:E711" si="112">IFERROR(100*$D707/$E$705, "-")</f>
        <v>3.2354703415218693</v>
      </c>
      <c r="F707" s="15">
        <f t="shared" ref="F707:F710" si="113">IFERROR(100*$D707/$F$705, "-")</f>
        <v>3.4974093264248705</v>
      </c>
      <c r="G707" s="11"/>
    </row>
    <row r="708" spans="1:7" ht="12" customHeight="1" x14ac:dyDescent="0.45">
      <c r="B708" s="16" t="s">
        <v>184</v>
      </c>
      <c r="D708" s="17">
        <v>4</v>
      </c>
      <c r="E708" s="18">
        <f t="shared" si="112"/>
        <v>0.23966446974236069</v>
      </c>
      <c r="F708" s="18">
        <f t="shared" si="113"/>
        <v>0.25906735751295334</v>
      </c>
      <c r="G708" s="11"/>
    </row>
    <row r="709" spans="1:7" ht="12" customHeight="1" x14ac:dyDescent="0.45">
      <c r="B709" s="12" t="s">
        <v>185</v>
      </c>
      <c r="C709" s="13"/>
      <c r="D709" s="14">
        <v>15</v>
      </c>
      <c r="E709" s="15">
        <f t="shared" si="112"/>
        <v>0.89874176153385266</v>
      </c>
      <c r="F709" s="15">
        <f t="shared" si="113"/>
        <v>0.97150259067357514</v>
      </c>
      <c r="G709" s="11"/>
    </row>
    <row r="710" spans="1:7" ht="12" customHeight="1" x14ac:dyDescent="0.45">
      <c r="B710" s="16" t="s">
        <v>186</v>
      </c>
      <c r="D710" s="17">
        <v>76</v>
      </c>
      <c r="E710" s="18">
        <f t="shared" si="112"/>
        <v>4.5536249251048533</v>
      </c>
      <c r="F710" s="18">
        <f t="shared" si="113"/>
        <v>4.9222797927461137</v>
      </c>
      <c r="G710" s="11"/>
    </row>
    <row r="711" spans="1:7" ht="12" customHeight="1" x14ac:dyDescent="0.45">
      <c r="B711" s="23" t="s">
        <v>8</v>
      </c>
      <c r="C711" s="24"/>
      <c r="D711" s="25">
        <v>125</v>
      </c>
      <c r="E711" s="26">
        <f t="shared" si="112"/>
        <v>7.4895146794487717</v>
      </c>
      <c r="F711" s="26" t="s">
        <v>9</v>
      </c>
      <c r="G711" s="11"/>
    </row>
    <row r="712" spans="1:7" ht="12" customHeight="1" x14ac:dyDescent="0.45">
      <c r="B712" s="36" t="s">
        <v>10</v>
      </c>
      <c r="C712" s="37"/>
      <c r="D712" s="21">
        <v>1669</v>
      </c>
      <c r="E712" s="22">
        <f>IF(SUM($E$706:$E$711) = 0, "-", SUM($E$706:$E$711))</f>
        <v>100.00000000000001</v>
      </c>
      <c r="F712" s="22">
        <f>IF(SUM($F$706:$F$711) = 0, "-", SUM($F$706:$F$711))</f>
        <v>100</v>
      </c>
      <c r="G712" s="11"/>
    </row>
    <row r="714" spans="1:7" ht="12" customHeight="1" x14ac:dyDescent="0.45">
      <c r="A714" s="35" t="s">
        <v>192</v>
      </c>
      <c r="B714" s="35"/>
      <c r="C714" s="35"/>
      <c r="D714" s="35"/>
      <c r="E714" s="35"/>
      <c r="F714" s="35"/>
    </row>
    <row r="715" spans="1:7" ht="12" customHeight="1" x14ac:dyDescent="0.45">
      <c r="B715" s="2"/>
      <c r="C715" s="3"/>
      <c r="D715" s="4" t="s">
        <v>1</v>
      </c>
      <c r="E715" s="4" t="s">
        <v>2</v>
      </c>
      <c r="F715" s="4" t="s">
        <v>2</v>
      </c>
    </row>
    <row r="716" spans="1:7" ht="12" customHeight="1" x14ac:dyDescent="0.45">
      <c r="B716" s="5"/>
      <c r="D716" s="6"/>
      <c r="E716" s="6"/>
      <c r="F716" s="6" t="s">
        <v>3</v>
      </c>
    </row>
    <row r="717" spans="1:7" ht="12" customHeight="1" x14ac:dyDescent="0.45">
      <c r="B717" s="5"/>
      <c r="D717" s="7"/>
      <c r="E717" s="7">
        <v>1801</v>
      </c>
      <c r="F717" s="7">
        <f>$E$717-$D$729</f>
        <v>1761</v>
      </c>
    </row>
    <row r="718" spans="1:7" ht="12" customHeight="1" x14ac:dyDescent="0.45">
      <c r="B718" s="8" t="s">
        <v>193</v>
      </c>
      <c r="C718" s="3"/>
      <c r="D718" s="27">
        <v>34</v>
      </c>
      <c r="E718" s="28">
        <f>IFERROR(100*$D718/$E$717, "-")</f>
        <v>1.8878400888395337</v>
      </c>
      <c r="F718" s="28">
        <f>IFERROR(100*$D718/$F$717, "-")</f>
        <v>1.9307211811470755</v>
      </c>
      <c r="G718" s="11"/>
    </row>
    <row r="719" spans="1:7" ht="12" customHeight="1" x14ac:dyDescent="0.45">
      <c r="B719" s="12" t="s">
        <v>194</v>
      </c>
      <c r="C719" s="13"/>
      <c r="D719" s="31">
        <v>31</v>
      </c>
      <c r="E719" s="32">
        <f t="shared" ref="E719:E729" si="114">IFERROR(100*$D719/$E$717, "-")</f>
        <v>1.7212659633536924</v>
      </c>
      <c r="F719" s="32">
        <f t="shared" ref="F719:F728" si="115">IFERROR(100*$D719/$F$717, "-")</f>
        <v>1.7603634298693924</v>
      </c>
      <c r="G719" s="11"/>
    </row>
    <row r="720" spans="1:7" ht="12" customHeight="1" x14ac:dyDescent="0.45">
      <c r="B720" s="16" t="s">
        <v>195</v>
      </c>
      <c r="D720" s="29">
        <v>74</v>
      </c>
      <c r="E720" s="30">
        <f t="shared" si="114"/>
        <v>4.1088284286507495</v>
      </c>
      <c r="F720" s="30">
        <f t="shared" si="115"/>
        <v>4.202157864849517</v>
      </c>
      <c r="G720" s="11"/>
    </row>
    <row r="721" spans="1:7" ht="12" customHeight="1" x14ac:dyDescent="0.45">
      <c r="B721" s="12" t="s">
        <v>196</v>
      </c>
      <c r="C721" s="13"/>
      <c r="D721" s="31">
        <v>118</v>
      </c>
      <c r="E721" s="32">
        <f t="shared" si="114"/>
        <v>6.5519156024430876</v>
      </c>
      <c r="F721" s="32">
        <f t="shared" si="115"/>
        <v>6.7007382169222032</v>
      </c>
      <c r="G721" s="11"/>
    </row>
    <row r="722" spans="1:7" ht="12" customHeight="1" x14ac:dyDescent="0.45">
      <c r="B722" s="16" t="s">
        <v>197</v>
      </c>
      <c r="D722" s="29">
        <v>76</v>
      </c>
      <c r="E722" s="30">
        <f t="shared" si="114"/>
        <v>4.2198778456413102</v>
      </c>
      <c r="F722" s="30">
        <f t="shared" si="115"/>
        <v>4.3157296990346392</v>
      </c>
      <c r="G722" s="11"/>
    </row>
    <row r="723" spans="1:7" ht="12" customHeight="1" x14ac:dyDescent="0.45">
      <c r="B723" s="12" t="s">
        <v>198</v>
      </c>
      <c r="C723" s="13"/>
      <c r="D723" s="31">
        <v>242</v>
      </c>
      <c r="E723" s="32">
        <f t="shared" si="114"/>
        <v>13.436979455857857</v>
      </c>
      <c r="F723" s="32">
        <f t="shared" si="115"/>
        <v>13.742191936399772</v>
      </c>
      <c r="G723" s="11"/>
    </row>
    <row r="724" spans="1:7" ht="12" customHeight="1" x14ac:dyDescent="0.45">
      <c r="B724" s="16" t="s">
        <v>199</v>
      </c>
      <c r="D724" s="29">
        <v>182</v>
      </c>
      <c r="E724" s="30">
        <f t="shared" si="114"/>
        <v>10.105496946141033</v>
      </c>
      <c r="F724" s="30">
        <f t="shared" si="115"/>
        <v>10.33503691084611</v>
      </c>
      <c r="G724" s="11"/>
    </row>
    <row r="725" spans="1:7" ht="12" customHeight="1" x14ac:dyDescent="0.45">
      <c r="B725" s="12" t="s">
        <v>200</v>
      </c>
      <c r="C725" s="13"/>
      <c r="D725" s="31">
        <v>294</v>
      </c>
      <c r="E725" s="32">
        <f t="shared" si="114"/>
        <v>16.324264297612437</v>
      </c>
      <c r="F725" s="32">
        <f t="shared" si="115"/>
        <v>16.695059625212949</v>
      </c>
      <c r="G725" s="11"/>
    </row>
    <row r="726" spans="1:7" ht="12" customHeight="1" x14ac:dyDescent="0.45">
      <c r="B726" s="16" t="s">
        <v>201</v>
      </c>
      <c r="D726" s="29">
        <v>346</v>
      </c>
      <c r="E726" s="30">
        <f t="shared" si="114"/>
        <v>19.211549139367019</v>
      </c>
      <c r="F726" s="30">
        <f t="shared" si="115"/>
        <v>19.64792731402612</v>
      </c>
      <c r="G726" s="11"/>
    </row>
    <row r="727" spans="1:7" ht="12" customHeight="1" x14ac:dyDescent="0.45">
      <c r="B727" s="12" t="s">
        <v>202</v>
      </c>
      <c r="C727" s="13"/>
      <c r="D727" s="31">
        <v>161</v>
      </c>
      <c r="E727" s="32">
        <f t="shared" si="114"/>
        <v>8.9394780677401435</v>
      </c>
      <c r="F727" s="32">
        <f t="shared" si="115"/>
        <v>9.1425326519023287</v>
      </c>
      <c r="G727" s="11"/>
    </row>
    <row r="728" spans="1:7" ht="12" customHeight="1" x14ac:dyDescent="0.45">
      <c r="B728" s="16" t="s">
        <v>203</v>
      </c>
      <c r="D728" s="29">
        <v>203</v>
      </c>
      <c r="E728" s="30">
        <f t="shared" si="114"/>
        <v>11.271515824541922</v>
      </c>
      <c r="F728" s="30">
        <f t="shared" si="115"/>
        <v>11.527541169789892</v>
      </c>
      <c r="G728" s="11"/>
    </row>
    <row r="729" spans="1:7" ht="12" customHeight="1" x14ac:dyDescent="0.45">
      <c r="B729" s="23" t="s">
        <v>8</v>
      </c>
      <c r="C729" s="24"/>
      <c r="D729" s="33">
        <v>40</v>
      </c>
      <c r="E729" s="34">
        <f t="shared" si="114"/>
        <v>2.2209883398112158</v>
      </c>
      <c r="F729" s="34" t="s">
        <v>9</v>
      </c>
      <c r="G729" s="11"/>
    </row>
    <row r="730" spans="1:7" ht="12" customHeight="1" x14ac:dyDescent="0.45">
      <c r="B730" s="36" t="s">
        <v>10</v>
      </c>
      <c r="C730" s="37"/>
      <c r="D730" s="21">
        <v>1801</v>
      </c>
      <c r="E730" s="22">
        <f>IF(SUM($E$718:$E$729) = 0, "-", SUM($E$718:$E$729))</f>
        <v>100</v>
      </c>
      <c r="F730" s="22">
        <f>IF(SUM($F$718:$F$729) = 0, "-", SUM($F$718:$F$729))</f>
        <v>100</v>
      </c>
      <c r="G730" s="11"/>
    </row>
    <row r="732" spans="1:7" ht="12" customHeight="1" x14ac:dyDescent="0.45">
      <c r="A732" s="35" t="s">
        <v>204</v>
      </c>
      <c r="B732" s="35"/>
      <c r="C732" s="35"/>
      <c r="D732" s="35"/>
      <c r="E732" s="35"/>
      <c r="F732" s="35"/>
    </row>
    <row r="733" spans="1:7" ht="12" customHeight="1" x14ac:dyDescent="0.45">
      <c r="B733" s="2"/>
      <c r="C733" s="3"/>
      <c r="D733" s="4" t="s">
        <v>1</v>
      </c>
      <c r="E733" s="4" t="s">
        <v>2</v>
      </c>
      <c r="F733" s="4" t="s">
        <v>2</v>
      </c>
    </row>
    <row r="734" spans="1:7" ht="12" customHeight="1" x14ac:dyDescent="0.45">
      <c r="B734" s="5"/>
      <c r="D734" s="6"/>
      <c r="E734" s="6"/>
      <c r="F734" s="6" t="s">
        <v>3</v>
      </c>
    </row>
    <row r="735" spans="1:7" ht="12" customHeight="1" x14ac:dyDescent="0.45">
      <c r="B735" s="5"/>
      <c r="D735" s="7"/>
      <c r="E735" s="7">
        <v>1801</v>
      </c>
      <c r="F735" s="7">
        <f>$E$735-$D$749</f>
        <v>1709</v>
      </c>
    </row>
    <row r="736" spans="1:7" ht="12" customHeight="1" x14ac:dyDescent="0.45">
      <c r="B736" s="8" t="s">
        <v>228</v>
      </c>
      <c r="C736" s="3"/>
      <c r="D736" s="9">
        <v>529</v>
      </c>
      <c r="E736" s="10">
        <f>IFERROR(100*$D736/$E$735, "-")</f>
        <v>29.37257079400333</v>
      </c>
      <c r="F736" s="10">
        <f>IFERROR(100*$D736/$F$735, "-")</f>
        <v>30.953774136922178</v>
      </c>
      <c r="G736" s="11"/>
    </row>
    <row r="737" spans="2:7" ht="12" customHeight="1" x14ac:dyDescent="0.45">
      <c r="B737" s="12" t="s">
        <v>229</v>
      </c>
      <c r="C737" s="13"/>
      <c r="D737" s="14">
        <v>713</v>
      </c>
      <c r="E737" s="15">
        <f t="shared" ref="E737:E749" si="116">IFERROR(100*$D737/$E$735, "-")</f>
        <v>39.589117157134922</v>
      </c>
      <c r="F737" s="15">
        <f t="shared" ref="F737:F748" si="117">IFERROR(100*$D737/$F$735, "-")</f>
        <v>41.720304271503807</v>
      </c>
      <c r="G737" s="11"/>
    </row>
    <row r="738" spans="2:7" ht="12" customHeight="1" x14ac:dyDescent="0.45">
      <c r="B738" s="16" t="s">
        <v>205</v>
      </c>
      <c r="D738" s="17">
        <v>251</v>
      </c>
      <c r="E738" s="18">
        <f t="shared" si="116"/>
        <v>13.93670183231538</v>
      </c>
      <c r="F738" s="18">
        <f t="shared" si="117"/>
        <v>14.686951433586893</v>
      </c>
      <c r="G738" s="11"/>
    </row>
    <row r="739" spans="2:7" ht="12" customHeight="1" x14ac:dyDescent="0.45">
      <c r="B739" s="12" t="s">
        <v>230</v>
      </c>
      <c r="C739" s="13"/>
      <c r="D739" s="14">
        <v>401</v>
      </c>
      <c r="E739" s="15">
        <f t="shared" si="116"/>
        <v>22.265408106607442</v>
      </c>
      <c r="F739" s="15">
        <f t="shared" si="117"/>
        <v>23.464014043300175</v>
      </c>
      <c r="G739" s="11"/>
    </row>
    <row r="740" spans="2:7" ht="12" customHeight="1" x14ac:dyDescent="0.45">
      <c r="B740" s="16" t="s">
        <v>206</v>
      </c>
      <c r="D740" s="17">
        <v>247</v>
      </c>
      <c r="E740" s="18">
        <f t="shared" si="116"/>
        <v>13.714602998334259</v>
      </c>
      <c r="F740" s="18">
        <f t="shared" si="117"/>
        <v>14.452896430661205</v>
      </c>
      <c r="G740" s="11"/>
    </row>
    <row r="741" spans="2:7" ht="12" customHeight="1" x14ac:dyDescent="0.45">
      <c r="B741" s="12" t="s">
        <v>231</v>
      </c>
      <c r="C741" s="13"/>
      <c r="D741" s="14">
        <v>168</v>
      </c>
      <c r="E741" s="15">
        <f t="shared" si="116"/>
        <v>9.3281510272071078</v>
      </c>
      <c r="F741" s="15">
        <f t="shared" si="117"/>
        <v>9.8303101228788758</v>
      </c>
      <c r="G741" s="11"/>
    </row>
    <row r="742" spans="2:7" ht="12" customHeight="1" x14ac:dyDescent="0.45">
      <c r="B742" s="16" t="s">
        <v>207</v>
      </c>
      <c r="D742" s="17">
        <v>319</v>
      </c>
      <c r="E742" s="18">
        <f t="shared" si="116"/>
        <v>17.712382009994446</v>
      </c>
      <c r="F742" s="18">
        <f t="shared" si="117"/>
        <v>18.665886483323582</v>
      </c>
      <c r="G742" s="11"/>
    </row>
    <row r="743" spans="2:7" ht="12" customHeight="1" x14ac:dyDescent="0.45">
      <c r="B743" s="12" t="s">
        <v>208</v>
      </c>
      <c r="C743" s="13"/>
      <c r="D743" s="14">
        <v>213</v>
      </c>
      <c r="E743" s="15">
        <f t="shared" si="116"/>
        <v>11.826762909494725</v>
      </c>
      <c r="F743" s="15">
        <f t="shared" si="117"/>
        <v>12.463428905792862</v>
      </c>
      <c r="G743" s="11"/>
    </row>
    <row r="744" spans="2:7" ht="12" customHeight="1" x14ac:dyDescent="0.45">
      <c r="B744" s="16" t="s">
        <v>232</v>
      </c>
      <c r="D744" s="17">
        <v>972</v>
      </c>
      <c r="E744" s="18">
        <f t="shared" si="116"/>
        <v>53.97001665741255</v>
      </c>
      <c r="F744" s="18">
        <f t="shared" si="117"/>
        <v>56.87536571094207</v>
      </c>
      <c r="G744" s="11"/>
    </row>
    <row r="745" spans="2:7" ht="12" customHeight="1" x14ac:dyDescent="0.45">
      <c r="B745" s="12" t="s">
        <v>209</v>
      </c>
      <c r="C745" s="13"/>
      <c r="D745" s="14">
        <v>137</v>
      </c>
      <c r="E745" s="15">
        <f t="shared" si="116"/>
        <v>7.6068850638534151</v>
      </c>
      <c r="F745" s="15">
        <f t="shared" si="117"/>
        <v>8.0163838502047984</v>
      </c>
      <c r="G745" s="11"/>
    </row>
    <row r="746" spans="2:7" ht="12" customHeight="1" x14ac:dyDescent="0.45">
      <c r="B746" s="16" t="s">
        <v>233</v>
      </c>
      <c r="D746" s="17">
        <v>165</v>
      </c>
      <c r="E746" s="18">
        <f t="shared" si="116"/>
        <v>9.1615769017212667</v>
      </c>
      <c r="F746" s="18">
        <f t="shared" si="117"/>
        <v>9.6547688706846113</v>
      </c>
      <c r="G746" s="11"/>
    </row>
    <row r="747" spans="2:7" ht="12" customHeight="1" x14ac:dyDescent="0.45">
      <c r="B747" s="12" t="s">
        <v>210</v>
      </c>
      <c r="C747" s="13"/>
      <c r="D747" s="14">
        <v>140</v>
      </c>
      <c r="E747" s="15">
        <f t="shared" si="116"/>
        <v>7.7734591893392562</v>
      </c>
      <c r="F747" s="15">
        <f t="shared" si="117"/>
        <v>8.1919251023990629</v>
      </c>
      <c r="G747" s="11"/>
    </row>
    <row r="748" spans="2:7" ht="12" customHeight="1" x14ac:dyDescent="0.45">
      <c r="B748" s="16" t="s">
        <v>56</v>
      </c>
      <c r="D748" s="17">
        <v>81</v>
      </c>
      <c r="E748" s="18">
        <f t="shared" si="116"/>
        <v>4.4975013881177119</v>
      </c>
      <c r="F748" s="18">
        <f t="shared" si="117"/>
        <v>4.7396138092451725</v>
      </c>
      <c r="G748" s="11"/>
    </row>
    <row r="749" spans="2:7" ht="12" customHeight="1" x14ac:dyDescent="0.45">
      <c r="B749" s="23" t="s">
        <v>8</v>
      </c>
      <c r="C749" s="24"/>
      <c r="D749" s="25">
        <v>92</v>
      </c>
      <c r="E749" s="26">
        <f t="shared" si="116"/>
        <v>5.1082731815657967</v>
      </c>
      <c r="F749" s="26" t="s">
        <v>9</v>
      </c>
      <c r="G749" s="11"/>
    </row>
    <row r="750" spans="2:7" ht="12" customHeight="1" x14ac:dyDescent="0.45">
      <c r="B750" s="36" t="s">
        <v>10</v>
      </c>
      <c r="C750" s="37"/>
      <c r="D750" s="21">
        <v>1801</v>
      </c>
      <c r="E750" s="22" t="s">
        <v>9</v>
      </c>
      <c r="F750" s="22" t="s">
        <v>9</v>
      </c>
      <c r="G750" s="11"/>
    </row>
  </sheetData>
  <mergeCells count="118">
    <mergeCell ref="A714:F714"/>
    <mergeCell ref="B730:C730"/>
    <mergeCell ref="A732:F732"/>
    <mergeCell ref="B750:C750"/>
    <mergeCell ref="A680:F680"/>
    <mergeCell ref="B690:C690"/>
    <mergeCell ref="A692:F692"/>
    <mergeCell ref="B700:C700"/>
    <mergeCell ref="A702:F702"/>
    <mergeCell ref="B712:C712"/>
    <mergeCell ref="A648:F648"/>
    <mergeCell ref="B656:C656"/>
    <mergeCell ref="A658:F658"/>
    <mergeCell ref="B668:C668"/>
    <mergeCell ref="A670:F670"/>
    <mergeCell ref="B678:C678"/>
    <mergeCell ref="A614:F614"/>
    <mergeCell ref="B624:C624"/>
    <mergeCell ref="A626:F626"/>
    <mergeCell ref="B634:C634"/>
    <mergeCell ref="A636:F636"/>
    <mergeCell ref="B646:C646"/>
    <mergeCell ref="A579:F579"/>
    <mergeCell ref="B589:C589"/>
    <mergeCell ref="A591:F591"/>
    <mergeCell ref="B601:C601"/>
    <mergeCell ref="A604:F604"/>
    <mergeCell ref="B612:C612"/>
    <mergeCell ref="A543:F543"/>
    <mergeCell ref="B553:C553"/>
    <mergeCell ref="A555:F555"/>
    <mergeCell ref="B565:C565"/>
    <mergeCell ref="A567:F567"/>
    <mergeCell ref="B577:C577"/>
    <mergeCell ref="A508:F508"/>
    <mergeCell ref="B517:C517"/>
    <mergeCell ref="A519:F519"/>
    <mergeCell ref="B528:C528"/>
    <mergeCell ref="A531:F531"/>
    <mergeCell ref="B541:C541"/>
    <mergeCell ref="A458:F458"/>
    <mergeCell ref="B472:C472"/>
    <mergeCell ref="A474:F474"/>
    <mergeCell ref="B495:C495"/>
    <mergeCell ref="A497:F497"/>
    <mergeCell ref="B506:C506"/>
    <mergeCell ref="A413:F413"/>
    <mergeCell ref="B423:C423"/>
    <mergeCell ref="A426:F426"/>
    <mergeCell ref="B440:C440"/>
    <mergeCell ref="A442:F442"/>
    <mergeCell ref="B456:C456"/>
    <mergeCell ref="A374:F374"/>
    <mergeCell ref="B383:C383"/>
    <mergeCell ref="A385:F385"/>
    <mergeCell ref="B398:C398"/>
    <mergeCell ref="A400:F400"/>
    <mergeCell ref="B411:C411"/>
    <mergeCell ref="A340:F340"/>
    <mergeCell ref="B349:C349"/>
    <mergeCell ref="A351:F351"/>
    <mergeCell ref="B360:C360"/>
    <mergeCell ref="A363:F363"/>
    <mergeCell ref="B372:C372"/>
    <mergeCell ref="A305:F305"/>
    <mergeCell ref="B315:C315"/>
    <mergeCell ref="A318:F318"/>
    <mergeCell ref="B327:C327"/>
    <mergeCell ref="A329:F329"/>
    <mergeCell ref="B338:C338"/>
    <mergeCell ref="A267:F267"/>
    <mergeCell ref="B278:C278"/>
    <mergeCell ref="A280:F280"/>
    <mergeCell ref="B291:C291"/>
    <mergeCell ref="A293:F293"/>
    <mergeCell ref="B303:C303"/>
    <mergeCell ref="A220:F220"/>
    <mergeCell ref="B235:C235"/>
    <mergeCell ref="A238:F238"/>
    <mergeCell ref="B250:C250"/>
    <mergeCell ref="A252:F252"/>
    <mergeCell ref="B264:C264"/>
    <mergeCell ref="A181:F181"/>
    <mergeCell ref="B190:C190"/>
    <mergeCell ref="A192:F192"/>
    <mergeCell ref="B200:C200"/>
    <mergeCell ref="A203:F203"/>
    <mergeCell ref="B218:C218"/>
    <mergeCell ref="A144:F144"/>
    <mergeCell ref="B155:C155"/>
    <mergeCell ref="A157:F157"/>
    <mergeCell ref="B166:C166"/>
    <mergeCell ref="A168:F168"/>
    <mergeCell ref="B179:C179"/>
    <mergeCell ref="A101:F101"/>
    <mergeCell ref="B115:C115"/>
    <mergeCell ref="A118:F118"/>
    <mergeCell ref="B129:C129"/>
    <mergeCell ref="A131:F131"/>
    <mergeCell ref="B142:C142"/>
    <mergeCell ref="A65:F65"/>
    <mergeCell ref="B75:C75"/>
    <mergeCell ref="A77:F77"/>
    <mergeCell ref="B87:C87"/>
    <mergeCell ref="A89:F89"/>
    <mergeCell ref="B99:C99"/>
    <mergeCell ref="A37:F37"/>
    <mergeCell ref="B45:C45"/>
    <mergeCell ref="A47:F47"/>
    <mergeCell ref="B54:C54"/>
    <mergeCell ref="A56:F56"/>
    <mergeCell ref="B63:C63"/>
    <mergeCell ref="A2:F2"/>
    <mergeCell ref="B11:C11"/>
    <mergeCell ref="A13:F13"/>
    <mergeCell ref="B24:C24"/>
    <mergeCell ref="A27:F27"/>
    <mergeCell ref="B35:C35"/>
  </mergeCells>
  <phoneticPr fontId="3"/>
  <pageMargins left="0.7" right="0.7" top="0.75" bottom="0.75" header="0.3" footer="0.3"/>
  <pageSetup paperSize="9" scale="85" fitToHeight="0" orientation="landscape" r:id="rId1"/>
  <headerFooter>
    <oddHeader>&amp;C16・17歳保護者票_単純集計結果</oddHeader>
    <oddFooter>&amp;C&amp;P / &amp;N ページ</oddFooter>
  </headerFooter>
  <rowBreaks count="18" manualBreakCount="18">
    <brk id="45" max="16383" man="1"/>
    <brk id="87" max="16383" man="1"/>
    <brk id="129" max="16383" man="1"/>
    <brk id="166" max="16383" man="1"/>
    <brk id="200" max="16383" man="1"/>
    <brk id="235" max="16383" man="1"/>
    <brk id="278" max="16383" man="1"/>
    <brk id="315" max="16383" man="1"/>
    <brk id="360" max="16383" man="1"/>
    <brk id="398" max="16383" man="1"/>
    <brk id="440" max="16383" man="1"/>
    <brk id="472" max="16383" man="1"/>
    <brk id="506" max="16383" man="1"/>
    <brk id="541" max="16383" man="1"/>
    <brk id="577" max="16383" man="1"/>
    <brk id="624" max="16383" man="1"/>
    <brk id="668" max="16383" man="1"/>
    <brk id="712"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16歳17歳保護者単純集計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cp:lastPrinted>2025-01-30T04:54:08Z</cp:lastPrinted>
  <dcterms:created xsi:type="dcterms:W3CDTF">2024-10-04T02:09:10Z</dcterms:created>
  <dcterms:modified xsi:type="dcterms:W3CDTF">2025-12-08T00:32:26Z</dcterms:modified>
</cp:coreProperties>
</file>