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fs01\s1386\02_企画グループ\51_子どもの貧困対策\05_子どもの生活状況調査\★★R7対応\05_オープンデータ化（単純集計表・クロス集計表）\01_起案\"/>
    </mc:Choice>
  </mc:AlternateContent>
  <xr:revisionPtr revIDLastSave="0" documentId="13_ncr:1_{0F7A5F8C-D306-4C00-83E9-4C57BFD8CB86}" xr6:coauthVersionLast="47" xr6:coauthVersionMax="47" xr10:uidLastSave="{00000000-0000-0000-0000-000000000000}"/>
  <bookViews>
    <workbookView xWindow="-110" yWindow="-110" windowWidth="19420" windowHeight="10300" xr2:uid="{360C2822-6C7E-425D-91F9-A90B9C7C2452}"/>
  </bookViews>
  <sheets>
    <sheet name="小学生単純集計" sheetId="1" r:id="rId1"/>
  </sheets>
  <externalReferences>
    <externalReference r:id="rId2"/>
    <externalReference r:id="rId3"/>
    <externalReference r:id="rId4"/>
  </externalReferences>
  <definedNames>
    <definedName name="居住区">[1]PullDown!$F$4:$F$24</definedName>
    <definedName name="警察署">[2]PullDown!$H$4:$H$24</definedName>
    <definedName name="警察判断">[2]PullDown!$R$26:$R$28</definedName>
    <definedName name="結果">[2]PullDown!$B$15:$B$19</definedName>
    <definedName name="検察">[2]PullDown!$K$4:$K$88</definedName>
    <definedName name="時間帯">[2]PullDown!$B$22:$B$25</definedName>
    <definedName name="種別">[2]PullDown!$B$4:$B$12</definedName>
    <definedName name="受入先病院">[3]作業用!$H$2:$H$74</definedName>
    <definedName name="所在区名">[1]PullDown!$I$5:$I$33</definedName>
    <definedName name="診察結果">[2]PullDown!$R$17:$R$22</definedName>
    <definedName name="診断名">[2]PullDown!$T$4:$T$301</definedName>
    <definedName name="性別">[2]PullDown!$D$4:$D$5</definedName>
    <definedName name="通院状況">[2]PullDown!$D$8:$D$11</definedName>
    <definedName name="病院名">[2]PullDown!$O$5:$O$75</definedName>
    <definedName name="不実施理由">[2]PullDown!$V$4:$V$11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78" i="1" l="1"/>
  <c r="E477" i="1"/>
  <c r="E476" i="1"/>
  <c r="E475" i="1"/>
  <c r="E474" i="1"/>
  <c r="E473" i="1"/>
  <c r="E472" i="1"/>
  <c r="E471" i="1"/>
  <c r="E470" i="1"/>
  <c r="E469" i="1"/>
  <c r="E468" i="1"/>
  <c r="E467" i="1"/>
  <c r="E466" i="1"/>
  <c r="F465" i="1"/>
  <c r="F477" i="1" s="1"/>
  <c r="E459" i="1"/>
  <c r="E458" i="1"/>
  <c r="E457" i="1"/>
  <c r="E456" i="1"/>
  <c r="F455" i="1"/>
  <c r="F458" i="1" s="1"/>
  <c r="E449" i="1"/>
  <c r="E448" i="1"/>
  <c r="E447" i="1"/>
  <c r="E446" i="1"/>
  <c r="E445" i="1"/>
  <c r="E444" i="1"/>
  <c r="E443" i="1"/>
  <c r="E442" i="1"/>
  <c r="E441" i="1"/>
  <c r="E440" i="1"/>
  <c r="F439" i="1"/>
  <c r="F448" i="1" s="1"/>
  <c r="E433" i="1"/>
  <c r="E432" i="1"/>
  <c r="E431" i="1"/>
  <c r="E430" i="1"/>
  <c r="E429" i="1"/>
  <c r="F428" i="1"/>
  <c r="F432" i="1" s="1"/>
  <c r="E422" i="1"/>
  <c r="E421" i="1"/>
  <c r="E420" i="1"/>
  <c r="E419" i="1"/>
  <c r="E418" i="1"/>
  <c r="F417" i="1"/>
  <c r="F421" i="1" s="1"/>
  <c r="E411" i="1"/>
  <c r="E410" i="1"/>
  <c r="E409" i="1"/>
  <c r="E408" i="1"/>
  <c r="E407" i="1"/>
  <c r="F406" i="1"/>
  <c r="F410" i="1" s="1"/>
  <c r="E400" i="1"/>
  <c r="E399" i="1"/>
  <c r="E398" i="1"/>
  <c r="E397" i="1"/>
  <c r="E396" i="1"/>
  <c r="E401" i="1" s="1"/>
  <c r="F395" i="1"/>
  <c r="F399" i="1" s="1"/>
  <c r="E388" i="1"/>
  <c r="E387" i="1"/>
  <c r="E386" i="1"/>
  <c r="E385" i="1"/>
  <c r="E384" i="1"/>
  <c r="E383" i="1"/>
  <c r="E382" i="1"/>
  <c r="E381" i="1"/>
  <c r="E380" i="1"/>
  <c r="E379" i="1"/>
  <c r="F378" i="1"/>
  <c r="F387" i="1" s="1"/>
  <c r="E372" i="1"/>
  <c r="E371" i="1"/>
  <c r="E370" i="1"/>
  <c r="E369" i="1"/>
  <c r="E373" i="1" s="1"/>
  <c r="F368" i="1"/>
  <c r="E362" i="1"/>
  <c r="E361" i="1"/>
  <c r="E360" i="1"/>
  <c r="E359" i="1"/>
  <c r="F358" i="1"/>
  <c r="F361" i="1" s="1"/>
  <c r="E352" i="1"/>
  <c r="E351" i="1"/>
  <c r="E350" i="1"/>
  <c r="E349" i="1"/>
  <c r="F348" i="1"/>
  <c r="F351" i="1" s="1"/>
  <c r="E342" i="1"/>
  <c r="E341" i="1"/>
  <c r="E340" i="1"/>
  <c r="E339" i="1"/>
  <c r="F338" i="1"/>
  <c r="F341" i="1" s="1"/>
  <c r="E332" i="1"/>
  <c r="E331" i="1"/>
  <c r="E330" i="1"/>
  <c r="E329" i="1"/>
  <c r="E333" i="1" s="1"/>
  <c r="F328" i="1"/>
  <c r="F331" i="1" s="1"/>
  <c r="E322" i="1"/>
  <c r="E321" i="1"/>
  <c r="E320" i="1"/>
  <c r="E319" i="1"/>
  <c r="E323" i="1" s="1"/>
  <c r="F318" i="1"/>
  <c r="F321" i="1" s="1"/>
  <c r="E312" i="1"/>
  <c r="E311" i="1"/>
  <c r="E310" i="1"/>
  <c r="E309" i="1"/>
  <c r="F308" i="1"/>
  <c r="F311" i="1" s="1"/>
  <c r="E302" i="1"/>
  <c r="E301" i="1"/>
  <c r="E300" i="1"/>
  <c r="E299" i="1"/>
  <c r="F298" i="1"/>
  <c r="F301" i="1" s="1"/>
  <c r="E292" i="1"/>
  <c r="E291" i="1"/>
  <c r="E290" i="1"/>
  <c r="E289" i="1"/>
  <c r="F288" i="1"/>
  <c r="F291" i="1" s="1"/>
  <c r="E282" i="1"/>
  <c r="E281" i="1"/>
  <c r="E280" i="1"/>
  <c r="E279" i="1"/>
  <c r="F278" i="1"/>
  <c r="F281" i="1" s="1"/>
  <c r="E272" i="1"/>
  <c r="E271" i="1"/>
  <c r="E270" i="1"/>
  <c r="E269" i="1"/>
  <c r="E273" i="1" s="1"/>
  <c r="F268" i="1"/>
  <c r="F271" i="1" s="1"/>
  <c r="E262" i="1"/>
  <c r="E261" i="1"/>
  <c r="E260" i="1"/>
  <c r="E259" i="1"/>
  <c r="F258" i="1"/>
  <c r="F261" i="1" s="1"/>
  <c r="E252" i="1"/>
  <c r="E251" i="1"/>
  <c r="E250" i="1"/>
  <c r="E249" i="1"/>
  <c r="E253" i="1" s="1"/>
  <c r="F248" i="1"/>
  <c r="F251" i="1" s="1"/>
  <c r="E242" i="1"/>
  <c r="E241" i="1"/>
  <c r="E240" i="1"/>
  <c r="E239" i="1"/>
  <c r="F238" i="1"/>
  <c r="F241" i="1" s="1"/>
  <c r="E232" i="1"/>
  <c r="E231" i="1"/>
  <c r="E230" i="1"/>
  <c r="E229" i="1"/>
  <c r="F228" i="1"/>
  <c r="F231" i="1" s="1"/>
  <c r="E221" i="1"/>
  <c r="E220" i="1"/>
  <c r="E219" i="1"/>
  <c r="E218" i="1"/>
  <c r="E217" i="1"/>
  <c r="E216" i="1"/>
  <c r="E215" i="1"/>
  <c r="E214" i="1"/>
  <c r="E213" i="1"/>
  <c r="E212" i="1"/>
  <c r="E211" i="1"/>
  <c r="E210" i="1"/>
  <c r="F209" i="1"/>
  <c r="F220" i="1" s="1"/>
  <c r="E203" i="1"/>
  <c r="E202" i="1"/>
  <c r="E201" i="1"/>
  <c r="E200" i="1"/>
  <c r="E199" i="1"/>
  <c r="E198" i="1"/>
  <c r="E197" i="1"/>
  <c r="E196" i="1"/>
  <c r="E195" i="1"/>
  <c r="E194" i="1"/>
  <c r="E193" i="1"/>
  <c r="F192" i="1"/>
  <c r="F202" i="1" s="1"/>
  <c r="E186" i="1"/>
  <c r="E185" i="1"/>
  <c r="E184" i="1"/>
  <c r="E183" i="1"/>
  <c r="E182" i="1"/>
  <c r="F181" i="1"/>
  <c r="F185" i="1" s="1"/>
  <c r="E175" i="1"/>
  <c r="E174" i="1"/>
  <c r="E173" i="1"/>
  <c r="E172" i="1"/>
  <c r="E171" i="1"/>
  <c r="F170" i="1"/>
  <c r="F174" i="1" s="1"/>
  <c r="E164" i="1"/>
  <c r="E163" i="1"/>
  <c r="E162" i="1"/>
  <c r="E161" i="1"/>
  <c r="E160" i="1"/>
  <c r="F159" i="1"/>
  <c r="F163" i="1" s="1"/>
  <c r="E153" i="1"/>
  <c r="E152" i="1"/>
  <c r="E151" i="1"/>
  <c r="E150" i="1"/>
  <c r="E149" i="1"/>
  <c r="F148" i="1"/>
  <c r="F152" i="1" s="1"/>
  <c r="E141" i="1"/>
  <c r="E140" i="1"/>
  <c r="E139" i="1"/>
  <c r="E138" i="1"/>
  <c r="E137" i="1"/>
  <c r="E136" i="1"/>
  <c r="E135" i="1"/>
  <c r="F134" i="1"/>
  <c r="F140" i="1" s="1"/>
  <c r="E128" i="1"/>
  <c r="E127" i="1"/>
  <c r="E126" i="1"/>
  <c r="F125" i="1"/>
  <c r="F127" i="1" s="1"/>
  <c r="E119" i="1"/>
  <c r="E118" i="1"/>
  <c r="E117" i="1"/>
  <c r="E116" i="1"/>
  <c r="E115" i="1"/>
  <c r="E114" i="1"/>
  <c r="E113" i="1"/>
  <c r="E112" i="1"/>
  <c r="E111" i="1"/>
  <c r="E110" i="1"/>
  <c r="F109" i="1"/>
  <c r="F118" i="1" s="1"/>
  <c r="E103" i="1"/>
  <c r="E102" i="1"/>
  <c r="E101" i="1"/>
  <c r="E100" i="1"/>
  <c r="E99" i="1"/>
  <c r="E98" i="1"/>
  <c r="E97" i="1"/>
  <c r="E104" i="1" s="1"/>
  <c r="E96" i="1"/>
  <c r="F95" i="1"/>
  <c r="F102" i="1" s="1"/>
  <c r="E89" i="1"/>
  <c r="E88" i="1"/>
  <c r="E87" i="1"/>
  <c r="E86" i="1"/>
  <c r="E85" i="1"/>
  <c r="E84" i="1"/>
  <c r="F83" i="1"/>
  <c r="F88" i="1" s="1"/>
  <c r="E77" i="1"/>
  <c r="E76" i="1"/>
  <c r="E75" i="1"/>
  <c r="E74" i="1"/>
  <c r="E73" i="1"/>
  <c r="E72" i="1"/>
  <c r="F71" i="1"/>
  <c r="F76" i="1" s="1"/>
  <c r="E65" i="1"/>
  <c r="E64" i="1"/>
  <c r="E63" i="1"/>
  <c r="E62" i="1"/>
  <c r="E61" i="1"/>
  <c r="E60" i="1"/>
  <c r="E59" i="1"/>
  <c r="F58" i="1"/>
  <c r="F64" i="1" s="1"/>
  <c r="E52" i="1"/>
  <c r="E51" i="1"/>
  <c r="E50" i="1"/>
  <c r="E49" i="1"/>
  <c r="E48" i="1"/>
  <c r="E47" i="1"/>
  <c r="E46" i="1"/>
  <c r="F45" i="1"/>
  <c r="F51" i="1" s="1"/>
  <c r="E39" i="1"/>
  <c r="E38" i="1"/>
  <c r="E37" i="1"/>
  <c r="E36" i="1"/>
  <c r="E35" i="1"/>
  <c r="E34" i="1"/>
  <c r="E33" i="1"/>
  <c r="F32" i="1"/>
  <c r="F38" i="1" s="1"/>
  <c r="E25" i="1"/>
  <c r="E24" i="1"/>
  <c r="E23" i="1"/>
  <c r="E22" i="1"/>
  <c r="E21" i="1"/>
  <c r="E20" i="1"/>
  <c r="E19" i="1"/>
  <c r="E18" i="1"/>
  <c r="E17" i="1"/>
  <c r="E16" i="1"/>
  <c r="F15" i="1"/>
  <c r="F24" i="1" s="1"/>
  <c r="E9" i="1"/>
  <c r="E8" i="1"/>
  <c r="E7" i="1"/>
  <c r="E10" i="1" s="1"/>
  <c r="E6" i="1"/>
  <c r="F5" i="1"/>
  <c r="F8" i="1" s="1"/>
  <c r="E263" i="1" l="1"/>
  <c r="E389" i="1"/>
  <c r="E313" i="1"/>
  <c r="E303" i="1"/>
  <c r="E363" i="1"/>
  <c r="E176" i="1"/>
  <c r="E293" i="1"/>
  <c r="E353" i="1"/>
  <c r="E283" i="1"/>
  <c r="E343" i="1"/>
  <c r="E66" i="1"/>
  <c r="E129" i="1"/>
  <c r="E187" i="1"/>
  <c r="E222" i="1"/>
  <c r="E40" i="1"/>
  <c r="E78" i="1"/>
  <c r="E165" i="1"/>
  <c r="E423" i="1"/>
  <c r="E90" i="1"/>
  <c r="E154" i="1"/>
  <c r="E243" i="1"/>
  <c r="E412" i="1"/>
  <c r="E53" i="1"/>
  <c r="E233" i="1"/>
  <c r="E460" i="1"/>
  <c r="E434" i="1"/>
  <c r="F16" i="1"/>
  <c r="F17" i="1"/>
  <c r="F18" i="1"/>
  <c r="F19" i="1"/>
  <c r="F20" i="1"/>
  <c r="F21" i="1"/>
  <c r="F22" i="1"/>
  <c r="F23" i="1"/>
  <c r="F33" i="1"/>
  <c r="F34" i="1"/>
  <c r="F35" i="1"/>
  <c r="F36" i="1"/>
  <c r="F37" i="1"/>
  <c r="F59" i="1"/>
  <c r="F60" i="1"/>
  <c r="F61" i="1"/>
  <c r="F62" i="1"/>
  <c r="F63" i="1"/>
  <c r="F84" i="1"/>
  <c r="F85" i="1"/>
  <c r="F86" i="1"/>
  <c r="F87" i="1"/>
  <c r="F110" i="1"/>
  <c r="F111" i="1"/>
  <c r="F112" i="1"/>
  <c r="F113" i="1"/>
  <c r="F114" i="1"/>
  <c r="F115" i="1"/>
  <c r="F116" i="1"/>
  <c r="F117" i="1"/>
  <c r="F126" i="1"/>
  <c r="F129" i="1" s="1"/>
  <c r="F160" i="1"/>
  <c r="F161" i="1"/>
  <c r="F162" i="1"/>
  <c r="F182" i="1"/>
  <c r="F183" i="1"/>
  <c r="F184" i="1"/>
  <c r="F229" i="1"/>
  <c r="F230" i="1"/>
  <c r="F249" i="1"/>
  <c r="F250" i="1"/>
  <c r="F269" i="1"/>
  <c r="F270" i="1"/>
  <c r="F289" i="1"/>
  <c r="F290" i="1"/>
  <c r="F309" i="1"/>
  <c r="F310" i="1"/>
  <c r="F329" i="1"/>
  <c r="F330" i="1"/>
  <c r="F349" i="1"/>
  <c r="F350" i="1"/>
  <c r="F371" i="1"/>
  <c r="F370" i="1"/>
  <c r="F369" i="1"/>
  <c r="F6" i="1"/>
  <c r="F7" i="1"/>
  <c r="F46" i="1"/>
  <c r="F47" i="1"/>
  <c r="F48" i="1"/>
  <c r="F49" i="1"/>
  <c r="F50" i="1"/>
  <c r="F72" i="1"/>
  <c r="F73" i="1"/>
  <c r="F74" i="1"/>
  <c r="F75" i="1"/>
  <c r="F96" i="1"/>
  <c r="F97" i="1"/>
  <c r="F98" i="1"/>
  <c r="F99" i="1"/>
  <c r="F100" i="1"/>
  <c r="F101" i="1"/>
  <c r="F135" i="1"/>
  <c r="F136" i="1"/>
  <c r="F137" i="1"/>
  <c r="F138" i="1"/>
  <c r="F139" i="1"/>
  <c r="F149" i="1"/>
  <c r="F150" i="1"/>
  <c r="F151" i="1"/>
  <c r="F171" i="1"/>
  <c r="F172" i="1"/>
  <c r="F173" i="1"/>
  <c r="F193" i="1"/>
  <c r="F194" i="1"/>
  <c r="F195" i="1"/>
  <c r="F196" i="1"/>
  <c r="F197" i="1"/>
  <c r="F198" i="1"/>
  <c r="F199" i="1"/>
  <c r="F200" i="1"/>
  <c r="F201" i="1"/>
  <c r="F210" i="1"/>
  <c r="F211" i="1"/>
  <c r="F212" i="1"/>
  <c r="F213" i="1"/>
  <c r="F214" i="1"/>
  <c r="F215" i="1"/>
  <c r="F216" i="1"/>
  <c r="F217" i="1"/>
  <c r="F218" i="1"/>
  <c r="F219" i="1"/>
  <c r="F239" i="1"/>
  <c r="F240" i="1"/>
  <c r="F259" i="1"/>
  <c r="F260" i="1"/>
  <c r="F279" i="1"/>
  <c r="F280" i="1"/>
  <c r="F299" i="1"/>
  <c r="F300" i="1"/>
  <c r="F319" i="1"/>
  <c r="F320" i="1"/>
  <c r="F339" i="1"/>
  <c r="F340" i="1"/>
  <c r="F359" i="1"/>
  <c r="F360" i="1"/>
  <c r="F379" i="1"/>
  <c r="F380" i="1"/>
  <c r="F381" i="1"/>
  <c r="F382" i="1"/>
  <c r="F383" i="1"/>
  <c r="F384" i="1"/>
  <c r="F385" i="1"/>
  <c r="F386" i="1"/>
  <c r="F396" i="1"/>
  <c r="F397" i="1"/>
  <c r="F398" i="1"/>
  <c r="F407" i="1"/>
  <c r="F408" i="1"/>
  <c r="F409" i="1"/>
  <c r="F418" i="1"/>
  <c r="F419" i="1"/>
  <c r="F420" i="1"/>
  <c r="F429" i="1"/>
  <c r="F430" i="1"/>
  <c r="F431" i="1"/>
  <c r="F440" i="1"/>
  <c r="F441" i="1"/>
  <c r="F442" i="1"/>
  <c r="F443" i="1"/>
  <c r="F444" i="1"/>
  <c r="F445" i="1"/>
  <c r="F446" i="1"/>
  <c r="F447" i="1"/>
  <c r="F456" i="1"/>
  <c r="F457" i="1"/>
  <c r="F466" i="1"/>
  <c r="F467" i="1"/>
  <c r="F468" i="1"/>
  <c r="F469" i="1"/>
  <c r="F470" i="1"/>
  <c r="F471" i="1"/>
  <c r="F472" i="1"/>
  <c r="F473" i="1"/>
  <c r="F474" i="1"/>
  <c r="F475" i="1"/>
  <c r="F476" i="1"/>
  <c r="F343" i="1" l="1"/>
  <c r="F283" i="1"/>
  <c r="F313" i="1"/>
  <c r="F253" i="1"/>
  <c r="F460" i="1"/>
  <c r="F363" i="1"/>
  <c r="F303" i="1"/>
  <c r="F243" i="1"/>
  <c r="F333" i="1"/>
  <c r="F273" i="1"/>
  <c r="F323" i="1"/>
  <c r="F353" i="1"/>
  <c r="F293" i="1"/>
  <c r="F233" i="1"/>
  <c r="F263" i="1"/>
  <c r="F373" i="1"/>
  <c r="F423" i="1"/>
  <c r="F401" i="1"/>
  <c r="F389" i="1"/>
  <c r="F222" i="1"/>
  <c r="F176" i="1"/>
  <c r="F104" i="1"/>
  <c r="F78" i="1"/>
  <c r="F165" i="1"/>
  <c r="F66" i="1"/>
  <c r="F434" i="1"/>
  <c r="F412" i="1"/>
  <c r="F154" i="1"/>
  <c r="F53" i="1"/>
  <c r="F10" i="1"/>
  <c r="F187" i="1"/>
  <c r="F90" i="1"/>
  <c r="F40" i="1"/>
</calcChain>
</file>

<file path=xl/sharedStrings.xml><?xml version="1.0" encoding="utf-8"?>
<sst xmlns="http://schemas.openxmlformats.org/spreadsheetml/2006/main" count="522" uniqueCount="163">
  <si>
    <t>問1 あなたの性別を教えてください。</t>
  </si>
  <si>
    <t>件数</t>
  </si>
  <si>
    <t>割合</t>
  </si>
  <si>
    <t>（除無回答）</t>
  </si>
  <si>
    <t>男</t>
  </si>
  <si>
    <t>女</t>
  </si>
  <si>
    <t>その他・答えたくない</t>
  </si>
  <si>
    <t>-</t>
  </si>
  <si>
    <t>全体</t>
  </si>
  <si>
    <t>問2 あなたは、ふだん学校の授業以外で、どのように勉強をしていますか。※勉強には学校の宿題もふくみます。（複数回答）</t>
  </si>
  <si>
    <t>自分で勉強する</t>
  </si>
  <si>
    <t>塾で勉強する</t>
  </si>
  <si>
    <t>学校の補習を受ける</t>
  </si>
  <si>
    <t>家庭教師に教えてもらう</t>
  </si>
  <si>
    <t>地域の人などが行う無料の勉強会に参加する</t>
  </si>
  <si>
    <t>家の人に教えてもらう</t>
  </si>
  <si>
    <t>友だちと勉強する</t>
  </si>
  <si>
    <t>その他</t>
  </si>
  <si>
    <t>学校の授業以外で勉強はしない</t>
  </si>
  <si>
    <t>問3_1 学校がある日（月～金曜日）</t>
  </si>
  <si>
    <t>まったくしない</t>
  </si>
  <si>
    <t>30分より少ない</t>
  </si>
  <si>
    <t>30分以上、1時間より少ない</t>
  </si>
  <si>
    <t>1時間以上、2時間より少ない</t>
  </si>
  <si>
    <t>2時間以上、3時間より少ない</t>
  </si>
  <si>
    <t>3時間以上</t>
  </si>
  <si>
    <t>問3_2 学校がない日（土・日曜日・祝日）</t>
  </si>
  <si>
    <t>問4 あなたの成績は、クラスの中でどのくらいだと思いますか。</t>
  </si>
  <si>
    <t>上のほう</t>
  </si>
  <si>
    <t>やや上のほう</t>
  </si>
  <si>
    <t>まん中あたり</t>
  </si>
  <si>
    <t>やや下のほう</t>
  </si>
  <si>
    <t>下のほう</t>
  </si>
  <si>
    <t>わからない</t>
  </si>
  <si>
    <t>問5 あなたは、学校の授業がわからないことがありますか。</t>
  </si>
  <si>
    <t>いつもわかる</t>
  </si>
  <si>
    <t>だいたいわかる</t>
  </si>
  <si>
    <t>教科によってはわからないことがある</t>
  </si>
  <si>
    <t>わからないことが多い</t>
  </si>
  <si>
    <t>ほとんどわからない</t>
  </si>
  <si>
    <t>1年生のころ</t>
  </si>
  <si>
    <t>2年生のころ</t>
  </si>
  <si>
    <t>3年生のころ</t>
  </si>
  <si>
    <t>4年生のころ</t>
  </si>
  <si>
    <t>問7 あなたが社会人になるまでに希望する進路を教えてください。</t>
  </si>
  <si>
    <t>中学まで</t>
  </si>
  <si>
    <t>高校まで</t>
  </si>
  <si>
    <t>短期大学・高等専門学校・専門学校</t>
  </si>
  <si>
    <t>大学またはそれ以上</t>
  </si>
  <si>
    <t>まだわからない</t>
  </si>
  <si>
    <t>考えたくない</t>
  </si>
  <si>
    <t>問8 前の質問で１～５と答えた場合、その理由を答えてください。（複数回答）</t>
  </si>
  <si>
    <t>希望する学校や職業があるから</t>
  </si>
  <si>
    <t>自分の成績から考えて</t>
  </si>
  <si>
    <t>親がそう言っているから</t>
  </si>
  <si>
    <t>兄・姉がそうしているから</t>
  </si>
  <si>
    <t>まわりの先輩や友だちがそうしているから</t>
  </si>
  <si>
    <t>家にお金がないと思うから</t>
  </si>
  <si>
    <t>早く働く必要があるから</t>
  </si>
  <si>
    <t>とくに理由はない</t>
  </si>
  <si>
    <t>参加している</t>
  </si>
  <si>
    <t>参加していない</t>
  </si>
  <si>
    <t>入りたいクラブがないから</t>
  </si>
  <si>
    <t>塾や習い事が忙しいから</t>
  </si>
  <si>
    <t>費用がかかるから</t>
  </si>
  <si>
    <t>家の事情(家族の世話、家事など)があるから</t>
  </si>
  <si>
    <t>一緒に入る友だちがいないから</t>
  </si>
  <si>
    <t>問11_1 ａ）朝食</t>
  </si>
  <si>
    <t>毎日食べる（週7日）</t>
  </si>
  <si>
    <t>週5～6日</t>
  </si>
  <si>
    <t>週3～4日</t>
  </si>
  <si>
    <t>週1～2日、ほとんど食べない</t>
  </si>
  <si>
    <t>問11_2 b）夕食</t>
  </si>
  <si>
    <t>問11_3 c）夏休みや冬休みなどの期間の昼食</t>
  </si>
  <si>
    <t>そうである</t>
  </si>
  <si>
    <t>どちらかといえばそうである</t>
  </si>
  <si>
    <t>どちらかといえばそうではない</t>
  </si>
  <si>
    <t>そうではない</t>
  </si>
  <si>
    <t>問13 あなたに困っていることや悩みごとがあるとき、あなたが相談できると思う人はだれですか。（複数回答）</t>
  </si>
  <si>
    <t>親</t>
  </si>
  <si>
    <t>きょうだい</t>
  </si>
  <si>
    <t>祖父母、親戚</t>
  </si>
  <si>
    <t>学校の先生</t>
  </si>
  <si>
    <t>学校の友だち</t>
  </si>
  <si>
    <t>学校外の友だち</t>
  </si>
  <si>
    <t>スクールカウンセラー、スクールソーシャルワーカー、学校にいる専門家など</t>
  </si>
  <si>
    <t>その他の大人（学童保育の人、塾・習い事の先生、地域の人、病院や相談窓口の人など）</t>
  </si>
  <si>
    <t>ネットで知り合った人</t>
  </si>
  <si>
    <t>だれにも相談できない、相談したくない</t>
  </si>
  <si>
    <t>問14 全体として、あなたは最近の生活に、どのくらい満足していますか。「0」（まったく満足していない）から「10」（十分に満足している）の数字で答えてください。</t>
  </si>
  <si>
    <t>0：まったく満足していない</t>
  </si>
  <si>
    <t>10：十分に満足している</t>
  </si>
  <si>
    <t>問15_1 a)私は、他人に対して親切にするようにしている。私は、他人の気持ちをよく考える。</t>
  </si>
  <si>
    <t>あてはまらない</t>
  </si>
  <si>
    <t>まああてはまる</t>
  </si>
  <si>
    <t>あてはまる</t>
  </si>
  <si>
    <t>問15_2 b)私は、よく頭やお腹がいたくなったり、気持ちが悪くなったりする。</t>
  </si>
  <si>
    <t>問15_3 c)私は、他の子どもたちと、よく分け合う（食べ物・ゲーム・ペンなど）。</t>
  </si>
  <si>
    <t>問15_4 d)私は、たいてい一人でいる。だいたいいつも一人で遊ぶか、人と付き合うことを避ける。</t>
  </si>
  <si>
    <t>問15_5 e)私は、心配ごとが多く、いつも不安だ。</t>
  </si>
  <si>
    <t>問15_6 f)私は、誰かが心を痛めていたり、落ち込んでいたり、嫌な思いをしているときなど、すすんで助ける。</t>
  </si>
  <si>
    <t>問15_7 g)私は、仲の良い友だちが少なくとも一人はいる。</t>
  </si>
  <si>
    <t>問15_8 h)私は、落ち込んでしずんでいたり、涙ぐんだりすることがよくある。</t>
  </si>
  <si>
    <t>問15_9 i)私は、同じくらいの年齢の子どもからは、だいたいは好かれている。</t>
  </si>
  <si>
    <t>問15_10 j)私は、新しい場面に直面すると不安になり、自信をなくしやすい。</t>
  </si>
  <si>
    <t>問15_11 k)私は、年下の子どもたちに対してやさしくしている。</t>
  </si>
  <si>
    <t>問15_12 l)私は、他の子どもから、いじめられたり、からかわれたりする。</t>
  </si>
  <si>
    <t>問15_13 m)私は、自分からすすんでよくお手伝いをする（親・先生・他の子どもたちなど）。</t>
  </si>
  <si>
    <t>問15_14 n)私は、他の子どもたちより、大人といる方がうまくいく。</t>
  </si>
  <si>
    <t>問15_15 o)私は、こわがりで、すぐにおびえたりする。</t>
  </si>
  <si>
    <t>問16 あなたは今までに、以下のa～hのようなことがありましたか。あてはまる個数を答えてください。</t>
  </si>
  <si>
    <t>ひとつもあてはまらない（0個）</t>
  </si>
  <si>
    <t>1個あてはまる</t>
  </si>
  <si>
    <t>2個</t>
  </si>
  <si>
    <t>3個</t>
  </si>
  <si>
    <t>4個</t>
  </si>
  <si>
    <t>5個</t>
  </si>
  <si>
    <t>6個</t>
  </si>
  <si>
    <t>7個</t>
  </si>
  <si>
    <t>すべてあてはまる（8個）</t>
  </si>
  <si>
    <t>問17_1 a) （自分や友人の家以外で）平日の夜や休日を過ごすことができる場所（学童保育所や児童館など）</t>
  </si>
  <si>
    <t>利用したことがある</t>
  </si>
  <si>
    <t>利用したことはない_あれば利用したいと思う</t>
  </si>
  <si>
    <t>利用したことはない_今後も利用したいかどうか分からない</t>
  </si>
  <si>
    <t>問17_2 b) （自分や友人の家以外で）夕ごはんを無料か安く食べることができる場所（子ども食堂など）</t>
  </si>
  <si>
    <t>問17_3 c) 勉強を無料でみてくれる場所</t>
  </si>
  <si>
    <t>問17_4 d) （家や学校以外で）何でも相談できる場所（電話やネットの相談を含む。）</t>
  </si>
  <si>
    <t>問18 前の質問で、１つでも「 利用したことがある」と答えた方にお聞きします。そこを利用したことで、以下のような変化がありましたか。（複数回答）</t>
  </si>
  <si>
    <t>友だちが増えた</t>
  </si>
  <si>
    <t>気軽に話せる大人が増えた</t>
  </si>
  <si>
    <t>生活の中で楽しみなことが増えた</t>
  </si>
  <si>
    <t>ほっとできる時間が増えた</t>
  </si>
  <si>
    <t>栄養のある食事をとれることが増えた</t>
  </si>
  <si>
    <t>勉強がわかるようになった</t>
  </si>
  <si>
    <t>勉強する時間が増えた</t>
  </si>
  <si>
    <t>とくに変化はない</t>
  </si>
  <si>
    <t>問19 家族の中にあなたがお世話をしている人はいますか。</t>
  </si>
  <si>
    <t>いる</t>
  </si>
  <si>
    <t>いない</t>
  </si>
  <si>
    <t>わからない・答えたくない</t>
  </si>
  <si>
    <t>中学校や高校、大学・専門学校への進学について相談できる窓口</t>
  </si>
  <si>
    <t>中学校や高校、大学・専門学校への進学にかかるお金について相談できる窓口</t>
  </si>
  <si>
    <t>アルバイトや就職について相談できる窓口</t>
  </si>
  <si>
    <t>学校や家庭以外での学習⽀援（無料で勉強を教えてもらえる場所など）</t>
  </si>
  <si>
    <t>子ども食堂や子ども宅食（子どもがいる家に無料で食べ物が届く仕組み）やフードバンク（寄附された食品を必要とする人に届ける活動）など、食に関する支援</t>
  </si>
  <si>
    <t>児童館のように学校外で小学生世代が集まったり遊べる居場所</t>
  </si>
  <si>
    <t>普段は経験できないようなイベントやスポーツ、遊びなどを、無料で体験できる機会</t>
  </si>
  <si>
    <t>先輩世代の若者たちと様々な活動を体験できる機会</t>
  </si>
  <si>
    <t>学校にかかるお金の支援（奨学金制度や学校教育にかかる費用の免除･助成）</t>
  </si>
  <si>
    <t>健康や性の相談を含めた相談できる人や場所</t>
  </si>
  <si>
    <t>学校での放課後などの居場所の提供（放課後に立ち寄れる場所、校内カフェなど）</t>
  </si>
  <si>
    <t>無回答</t>
  </si>
  <si>
    <t>問6 前の質問で「３ 教科によってはわからないことがある」「４ わからないことが多い」「５ ほとんどわからない」と答えた人にお聞きします。いつごろから、授業がわからないことがあるようになりましたか。</t>
    <phoneticPr fontId="3"/>
  </si>
  <si>
    <t>5年生になってから</t>
    <phoneticPr fontId="3"/>
  </si>
  <si>
    <t>問10 前の質問で「２ 参加していない」と答えた人にお聞きします。参加していない理由は何ですか。（複数回答）</t>
    <phoneticPr fontId="3"/>
  </si>
  <si>
    <t>問9 あなたは、地域のスポーツクラブや文化クラブに参加していますか。</t>
    <phoneticPr fontId="3"/>
  </si>
  <si>
    <t>問3 あなたは、ふだん学校の授業以外に、１日あたりどれくらいの時間勉強をしますか。※ 学校の宿題をする時間や、塾などでの勉強時間もふくみます。※ 夏休みなどの長いお休みについては「学校がない日 」と考えてください。</t>
    <phoneticPr fontId="3"/>
  </si>
  <si>
    <t>問11 あなたは週にどのくらい、食事をしていますか。</t>
    <phoneticPr fontId="3"/>
  </si>
  <si>
    <t>問12 あなたは、ふだん（月曜日～金曜日）、ほぼ同じ時間に寝ていますか。※夏休みなどの長いお休みについてはふくめず、学校がある日だけを考えてください。</t>
    <phoneticPr fontId="3"/>
  </si>
  <si>
    <t>問15 以下のそれぞれの質問について、「１ あてはまらない」「２ まああてはまる」「３あてはまる」のどれかから回答してください。答えに自信がなくても、あるいは、その質問がばからしいと思えたとしても、全部の質問に答えてください。あなたのここ半年くらいのことを考えて答えてください。</t>
    <phoneticPr fontId="3"/>
  </si>
  <si>
    <t>問17 あなたは、次のa～dのような場所を利用したことがありますか。また、利用したことはない場合、今後利用したいと思いますか。</t>
    <phoneticPr fontId="3"/>
  </si>
  <si>
    <t>問20 あなたが困難な状況にあるとき、どのような支援があったらいいと思いますか。（とくにあったらいいと思うものを３つ選択してください。）</t>
    <phoneticPr fontId="3"/>
  </si>
  <si>
    <t>利用したことはない_今後も利用したいと思わない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</si>
</sst>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=&quot;#,##0"/>
    <numFmt numFmtId="177" formatCode="0.0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38" fontId="2" fillId="0" borderId="3" xfId="1" applyFont="1" applyBorder="1">
      <alignment vertical="center"/>
    </xf>
    <xf numFmtId="177" fontId="2" fillId="0" borderId="3" xfId="0" applyNumberFormat="1" applyFont="1" applyBorder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38" fontId="2" fillId="2" borderId="5" xfId="1" applyFont="1" applyFill="1" applyBorder="1">
      <alignment vertical="center"/>
    </xf>
    <xf numFmtId="177" fontId="2" fillId="2" borderId="5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38" fontId="2" fillId="0" borderId="5" xfId="1" applyFont="1" applyBorder="1">
      <alignment vertical="center"/>
    </xf>
    <xf numFmtId="177" fontId="2" fillId="0" borderId="5" xfId="0" applyNumberFormat="1" applyFont="1" applyBorder="1" applyAlignment="1">
      <alignment horizontal="righ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>
      <alignment vertical="center"/>
    </xf>
    <xf numFmtId="38" fontId="2" fillId="2" borderId="8" xfId="1" applyFont="1" applyFill="1" applyBorder="1">
      <alignment vertical="center"/>
    </xf>
    <xf numFmtId="177" fontId="2" fillId="2" borderId="8" xfId="0" applyNumberFormat="1" applyFont="1" applyFill="1" applyBorder="1" applyAlignment="1">
      <alignment horizontal="right" vertical="center"/>
    </xf>
    <xf numFmtId="38" fontId="2" fillId="0" borderId="8" xfId="1" applyFont="1" applyBorder="1">
      <alignment vertical="center"/>
    </xf>
    <xf numFmtId="177" fontId="2" fillId="0" borderId="8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3258;&#27578;&#26410;&#36930;&#32773;&#35519;&#26619;\&#12304;&#20837;&#21147;&#28168;&#12305;&#24179;&#25104;30&#24180;&#24230;&#12288;&#35386;&#23519;&#21488;&#24115;(&#25514;&#32622;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y/mhlw/2023&#24180;&#24230;/100829&#27178;&#27996;&#24066;&#33258;&#27578;&#23550;&#31574;&#35336;&#30011;/05_&#21508;&#31278;&#12487;&#12540;&#12479;&#20998;&#26512;/04&#31934;&#31070;&#20445;&#20581;&#31119;&#31049;&#27861;23&#26465;&#36890;&#22577;/&#65288;&#20491;&#20154;&#24773;&#22577;&#21066;&#38500;&#65289;H29&#65374;R4&#12288;&#25514;&#32622;&#12487;&#12540;&#12479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mente\Desktop\E's%20Works\2016.06.30\22&#26465;&#12289;23&#26465;&#12289;34&#26465;&#31561;&#31227;&#36865;&#21488;&#24115;(&#24179;&#25104;28&#24180;&#2423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診察台帳"/>
      <sheetName val="Sheet1"/>
      <sheetName val="PullDown"/>
    </sheetNames>
    <sheetDataSet>
      <sheetData sheetId="0" refreshError="1"/>
      <sheetData sheetId="1" refreshError="1"/>
      <sheetData sheetId="2">
        <row r="4">
          <cell r="F4" t="str">
            <v>青葉</v>
          </cell>
        </row>
        <row r="5">
          <cell r="F5" t="str">
            <v>旭</v>
          </cell>
          <cell r="I5" t="str">
            <v>青葉</v>
          </cell>
        </row>
        <row r="6">
          <cell r="F6" t="str">
            <v>泉</v>
          </cell>
          <cell r="I6" t="str">
            <v>旭</v>
          </cell>
        </row>
        <row r="7">
          <cell r="F7" t="str">
            <v>磯子</v>
          </cell>
          <cell r="I7" t="str">
            <v>中</v>
          </cell>
        </row>
        <row r="8">
          <cell r="F8" t="str">
            <v>神奈川</v>
          </cell>
          <cell r="I8" t="str">
            <v>泉</v>
          </cell>
        </row>
        <row r="9">
          <cell r="F9" t="str">
            <v>金沢</v>
          </cell>
          <cell r="I9" t="str">
            <v>磯子</v>
          </cell>
        </row>
        <row r="10">
          <cell r="F10" t="str">
            <v>港南</v>
          </cell>
          <cell r="I10" t="str">
            <v>中</v>
          </cell>
        </row>
        <row r="11">
          <cell r="F11" t="str">
            <v>港北</v>
          </cell>
          <cell r="I11" t="str">
            <v>神奈川</v>
          </cell>
        </row>
        <row r="12">
          <cell r="F12" t="str">
            <v>栄</v>
          </cell>
          <cell r="I12" t="str">
            <v>金沢</v>
          </cell>
        </row>
        <row r="13">
          <cell r="F13" t="str">
            <v>瀬谷</v>
          </cell>
          <cell r="I13" t="str">
            <v>港南</v>
          </cell>
        </row>
        <row r="14">
          <cell r="F14" t="str">
            <v>都筑</v>
          </cell>
          <cell r="I14" t="str">
            <v>港北</v>
          </cell>
        </row>
        <row r="15">
          <cell r="F15" t="str">
            <v>鶴見</v>
          </cell>
          <cell r="I15" t="str">
            <v>栄</v>
          </cell>
        </row>
        <row r="16">
          <cell r="F16" t="str">
            <v>戸塚</v>
          </cell>
          <cell r="I16" t="str">
            <v>瀬谷</v>
          </cell>
        </row>
        <row r="17">
          <cell r="F17" t="str">
            <v>中</v>
          </cell>
          <cell r="I17" t="str">
            <v>都筑</v>
          </cell>
        </row>
        <row r="18">
          <cell r="F18" t="str">
            <v>西</v>
          </cell>
          <cell r="I18" t="str">
            <v>鶴見</v>
          </cell>
        </row>
        <row r="19">
          <cell r="F19" t="str">
            <v>保土ケ谷</v>
          </cell>
          <cell r="I19" t="str">
            <v>戸塚</v>
          </cell>
        </row>
        <row r="20">
          <cell r="F20" t="str">
            <v>緑</v>
          </cell>
          <cell r="I20" t="str">
            <v>保土ケ谷</v>
          </cell>
        </row>
        <row r="21">
          <cell r="F21" t="str">
            <v>南</v>
          </cell>
          <cell r="I21" t="str">
            <v>西</v>
          </cell>
        </row>
        <row r="22">
          <cell r="F22" t="str">
            <v>不詳</v>
          </cell>
          <cell r="I22" t="str">
            <v>緑</v>
          </cell>
        </row>
        <row r="23">
          <cell r="F23" t="str">
            <v>不定</v>
          </cell>
          <cell r="I23" t="str">
            <v>中</v>
          </cell>
        </row>
        <row r="24">
          <cell r="F24" t="str">
            <v>未定</v>
          </cell>
          <cell r="I24" t="str">
            <v>南</v>
          </cell>
        </row>
        <row r="25">
          <cell r="I25" t="str">
            <v>中</v>
          </cell>
        </row>
        <row r="27">
          <cell r="I27" t="str">
            <v>鎌倉市</v>
          </cell>
        </row>
        <row r="28">
          <cell r="I28" t="str">
            <v>鎌倉市</v>
          </cell>
        </row>
        <row r="29">
          <cell r="I29" t="str">
            <v>藤沢市</v>
          </cell>
        </row>
        <row r="30">
          <cell r="I30" t="str">
            <v>藤沢市</v>
          </cell>
        </row>
        <row r="31">
          <cell r="I31" t="str">
            <v>茅ケ崎市</v>
          </cell>
        </row>
        <row r="32">
          <cell r="I32" t="str">
            <v>大和市</v>
          </cell>
        </row>
        <row r="33">
          <cell r="I33" t="str">
            <v>海老名市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診察台帳"/>
      <sheetName val="PullDown"/>
    </sheetNames>
    <sheetDataSet>
      <sheetData sheetId="0"/>
      <sheetData sheetId="1">
        <row r="4">
          <cell r="B4">
            <v>22</v>
          </cell>
          <cell r="D4" t="str">
            <v>男</v>
          </cell>
          <cell r="H4" t="str">
            <v>青葉</v>
          </cell>
          <cell r="K4" t="str">
            <v>横浜地方検察庁</v>
          </cell>
          <cell r="T4" t="str">
            <v>診断名なし</v>
          </cell>
          <cell r="V4" t="str">
            <v>①</v>
          </cell>
        </row>
        <row r="5">
          <cell r="B5">
            <v>23</v>
          </cell>
          <cell r="D5" t="str">
            <v>女</v>
          </cell>
          <cell r="H5" t="str">
            <v>旭</v>
          </cell>
          <cell r="K5" t="str">
            <v>横浜区検察庁</v>
          </cell>
          <cell r="O5" t="str">
            <v>川崎市立川崎病院</v>
          </cell>
          <cell r="T5" t="str">
            <v>てんかん</v>
          </cell>
          <cell r="V5" t="str">
            <v>②</v>
          </cell>
        </row>
        <row r="6">
          <cell r="B6">
            <v>24</v>
          </cell>
          <cell r="H6" t="str">
            <v>伊勢佐木</v>
          </cell>
          <cell r="K6" t="str">
            <v>神奈川区検察庁</v>
          </cell>
          <cell r="O6" t="str">
            <v>北里大学東病院</v>
          </cell>
          <cell r="T6" t="str">
            <v>糖尿病</v>
          </cell>
          <cell r="V6" t="str">
            <v>③</v>
          </cell>
        </row>
        <row r="7">
          <cell r="B7">
            <v>25</v>
          </cell>
          <cell r="H7" t="str">
            <v>泉</v>
          </cell>
          <cell r="K7" t="str">
            <v>保土ケ谷区検察庁</v>
          </cell>
          <cell r="O7" t="str">
            <v>神奈川県立精神医療センター</v>
          </cell>
          <cell r="T7" t="str">
            <v>慢性腎不全</v>
          </cell>
          <cell r="V7" t="str">
            <v>④</v>
          </cell>
        </row>
        <row r="8">
          <cell r="B8">
            <v>26</v>
          </cell>
          <cell r="D8" t="str">
            <v>継続中</v>
          </cell>
          <cell r="H8" t="str">
            <v>磯子</v>
          </cell>
          <cell r="K8" t="str">
            <v>横須賀地方検察庁</v>
          </cell>
          <cell r="O8" t="str">
            <v>済生会横浜市東部病院</v>
          </cell>
          <cell r="T8" t="str">
            <v>PTSD</v>
          </cell>
          <cell r="V8" t="str">
            <v>⑤</v>
          </cell>
        </row>
        <row r="9">
          <cell r="B9" t="str">
            <v>26の2</v>
          </cell>
          <cell r="D9" t="str">
            <v>中断</v>
          </cell>
          <cell r="H9" t="str">
            <v>加賀町</v>
          </cell>
          <cell r="K9" t="str">
            <v>横浜刑務所</v>
          </cell>
          <cell r="O9" t="str">
            <v>昭和大学横浜市北部病院</v>
          </cell>
          <cell r="T9" t="str">
            <v>統合失調症</v>
          </cell>
          <cell r="V9" t="str">
            <v>⑥</v>
          </cell>
        </row>
        <row r="10">
          <cell r="B10" t="str">
            <v>26の3</v>
          </cell>
          <cell r="D10" t="str">
            <v>不明</v>
          </cell>
          <cell r="H10" t="str">
            <v>神奈川</v>
          </cell>
          <cell r="K10" t="str">
            <v>横浜少年鑑別所</v>
          </cell>
          <cell r="O10" t="str">
            <v>横浜市立大学附属市民総合医療センター</v>
          </cell>
          <cell r="T10" t="str">
            <v>アスペルガー障害</v>
          </cell>
          <cell r="V10" t="str">
            <v>⑦</v>
          </cell>
        </row>
        <row r="11">
          <cell r="B11" t="str">
            <v>27-2</v>
          </cell>
          <cell r="D11" t="str">
            <v>なし</v>
          </cell>
          <cell r="H11" t="str">
            <v>金沢</v>
          </cell>
          <cell r="K11" t="str">
            <v>札幌刑務所</v>
          </cell>
          <cell r="O11" t="str">
            <v>横浜市立みなと赤十字病院</v>
          </cell>
          <cell r="T11" t="str">
            <v>アスペルガー症候群</v>
          </cell>
          <cell r="V11" t="str">
            <v>⑧</v>
          </cell>
        </row>
        <row r="12">
          <cell r="B12" t="str">
            <v>34</v>
          </cell>
          <cell r="H12" t="str">
            <v>港南</v>
          </cell>
          <cell r="K12" t="str">
            <v>札幌刑務支所</v>
          </cell>
          <cell r="O12" t="str">
            <v>◆ １ブロック ◆</v>
          </cell>
          <cell r="T12" t="str">
            <v>アルコール急性中毒</v>
          </cell>
        </row>
        <row r="13">
          <cell r="H13" t="str">
            <v>港北</v>
          </cell>
          <cell r="K13" t="str">
            <v>旭川刑務所</v>
          </cell>
          <cell r="O13" t="str">
            <v>生田病院</v>
          </cell>
          <cell r="T13" t="str">
            <v>アルコール性精神症</v>
          </cell>
        </row>
        <row r="14">
          <cell r="H14" t="str">
            <v>栄</v>
          </cell>
          <cell r="K14" t="str">
            <v>帯広刑務所</v>
          </cell>
          <cell r="O14" t="str">
            <v>栗田病院</v>
          </cell>
          <cell r="T14" t="str">
            <v>アルコール性精神病</v>
          </cell>
        </row>
        <row r="15">
          <cell r="B15" t="str">
            <v>本診察</v>
          </cell>
          <cell r="H15" t="str">
            <v>瀬谷</v>
          </cell>
          <cell r="K15" t="str">
            <v>釧路刑務支所</v>
          </cell>
          <cell r="O15" t="str">
            <v>武田病院</v>
          </cell>
          <cell r="T15" t="str">
            <v>アルコール性精神障害</v>
          </cell>
        </row>
        <row r="16">
          <cell r="B16" t="str">
            <v>緊急診察</v>
          </cell>
          <cell r="H16" t="str">
            <v>都筑</v>
          </cell>
          <cell r="K16" t="str">
            <v>網走刑務所</v>
          </cell>
          <cell r="O16" t="str">
            <v>東横惠愛病院</v>
          </cell>
          <cell r="T16" t="str">
            <v>アルコール性精神病性障害</v>
          </cell>
        </row>
        <row r="17">
          <cell r="B17" t="str">
            <v>不実施</v>
          </cell>
          <cell r="H17" t="str">
            <v>鶴見</v>
          </cell>
          <cell r="K17" t="str">
            <v>月形刑務所</v>
          </cell>
          <cell r="O17" t="str">
            <v>ハートフル川崎病院</v>
          </cell>
          <cell r="R17" t="str">
            <v>措置</v>
          </cell>
          <cell r="T17" t="str">
            <v>アルコール性中毒</v>
          </cell>
        </row>
        <row r="18">
          <cell r="B18" t="str">
            <v>取下げ</v>
          </cell>
          <cell r="H18" t="str">
            <v>戸塚</v>
          </cell>
          <cell r="K18" t="str">
            <v>青森刑務所</v>
          </cell>
          <cell r="O18" t="str">
            <v>◆ 2ブロック ◆</v>
          </cell>
          <cell r="R18" t="str">
            <v>緊急措置</v>
          </cell>
          <cell r="T18" t="str">
            <v>アルコール性遅発性精神障害</v>
          </cell>
        </row>
        <row r="19">
          <cell r="B19" t="str">
            <v>再診察</v>
          </cell>
          <cell r="H19" t="str">
            <v>保土ケ谷</v>
          </cell>
          <cell r="K19" t="str">
            <v>宮城刑務所</v>
          </cell>
          <cell r="O19" t="str">
            <v>あさひの丘病院</v>
          </cell>
          <cell r="R19" t="str">
            <v>医療保護</v>
          </cell>
          <cell r="T19" t="str">
            <v>アルコール性認知症</v>
          </cell>
        </row>
        <row r="20">
          <cell r="H20" t="str">
            <v>戸部</v>
          </cell>
          <cell r="K20" t="str">
            <v>秋田刑務所</v>
          </cell>
          <cell r="O20" t="str">
            <v>神奈川病院</v>
          </cell>
          <cell r="R20" t="str">
            <v>任意</v>
          </cell>
          <cell r="T20" t="str">
            <v>アルコール依存症</v>
          </cell>
        </row>
        <row r="21">
          <cell r="H21" t="str">
            <v>緑</v>
          </cell>
          <cell r="K21" t="str">
            <v>山形刑務所</v>
          </cell>
          <cell r="O21" t="str">
            <v>国立病院機構久里浜医療センター</v>
          </cell>
          <cell r="R21" t="str">
            <v>入院外</v>
          </cell>
          <cell r="T21" t="str">
            <v>アルコール依存症酩酊</v>
          </cell>
        </row>
        <row r="22">
          <cell r="B22" t="str">
            <v>平日</v>
          </cell>
          <cell r="H22" t="str">
            <v>山手</v>
          </cell>
          <cell r="K22" t="str">
            <v>福島刑務所</v>
          </cell>
          <cell r="O22" t="str">
            <v>港北病院</v>
          </cell>
          <cell r="R22" t="str">
            <v>医療不要</v>
          </cell>
          <cell r="T22" t="str">
            <v>アルコール依存性精神障害</v>
          </cell>
        </row>
        <row r="23">
          <cell r="B23" t="str">
            <v>夜間</v>
          </cell>
          <cell r="H23" t="str">
            <v>南</v>
          </cell>
          <cell r="K23" t="str">
            <v>福島刑務支所</v>
          </cell>
          <cell r="O23" t="str">
            <v>紫雲会横浜病院</v>
          </cell>
          <cell r="T23" t="str">
            <v>アルコール幻覚症</v>
          </cell>
        </row>
        <row r="24">
          <cell r="B24" t="str">
            <v>休日</v>
          </cell>
          <cell r="H24" t="str">
            <v>横浜水上</v>
          </cell>
          <cell r="K24" t="str">
            <v>水戸刑務所</v>
          </cell>
          <cell r="O24" t="str">
            <v>湘南病院</v>
          </cell>
          <cell r="T24" t="str">
            <v>アルコール健忘症</v>
          </cell>
        </row>
        <row r="25">
          <cell r="B25" t="str">
            <v>深夜</v>
          </cell>
          <cell r="K25" t="str">
            <v>栃木刑務所</v>
          </cell>
          <cell r="O25" t="str">
            <v>鶴見西井病院</v>
          </cell>
          <cell r="T25" t="str">
            <v>アルコール性健忘症症候群</v>
          </cell>
        </row>
        <row r="26">
          <cell r="K26" t="str">
            <v>黒羽刑務所</v>
          </cell>
          <cell r="O26" t="str">
            <v>常盤台病院</v>
          </cell>
          <cell r="R26" t="str">
            <v>自傷</v>
          </cell>
          <cell r="T26" t="str">
            <v>アルコール性コルサコフ症候群の疑い</v>
          </cell>
        </row>
        <row r="27">
          <cell r="K27" t="str">
            <v>喜連川社会復帰促進センター</v>
          </cell>
          <cell r="O27" t="str">
            <v>日向台病院</v>
          </cell>
          <cell r="R27" t="str">
            <v>他害</v>
          </cell>
          <cell r="T27" t="str">
            <v>アルコール使用による精神及び行動の障害</v>
          </cell>
        </row>
        <row r="28">
          <cell r="K28" t="str">
            <v>前橋刑務所</v>
          </cell>
          <cell r="O28" t="str">
            <v>日野病院</v>
          </cell>
          <cell r="R28" t="str">
            <v>自傷・他害</v>
          </cell>
          <cell r="T28" t="str">
            <v>アルコールによる精神病性障害</v>
          </cell>
        </row>
        <row r="29">
          <cell r="K29" t="str">
            <v>千葉刑務所</v>
          </cell>
          <cell r="O29" t="str">
            <v>福井記念病院</v>
          </cell>
          <cell r="T29" t="str">
            <v>アルコール酩酊症</v>
          </cell>
        </row>
        <row r="30">
          <cell r="K30" t="str">
            <v>市原刑務所</v>
          </cell>
          <cell r="O30" t="str">
            <v>横浜相原病院</v>
          </cell>
          <cell r="T30" t="str">
            <v>アルコール薬物乱用</v>
          </cell>
        </row>
        <row r="31">
          <cell r="K31" t="str">
            <v>八王子医療刑務所</v>
          </cell>
          <cell r="O31" t="str">
            <v>横浜丘の上病院</v>
          </cell>
          <cell r="T31" t="str">
            <v>アルコール乱用</v>
          </cell>
        </row>
        <row r="32">
          <cell r="K32" t="str">
            <v>府中刑務所</v>
          </cell>
          <cell r="O32" t="str">
            <v>横浜舞岡病院</v>
          </cell>
          <cell r="T32" t="str">
            <v>アルコール離脱症候群</v>
          </cell>
        </row>
        <row r="33">
          <cell r="K33" t="str">
            <v>横浜刑務所</v>
          </cell>
          <cell r="O33" t="str">
            <v>◆ ３ブロック ◆</v>
          </cell>
          <cell r="T33" t="str">
            <v>アルコール離脱せん妄</v>
          </cell>
        </row>
        <row r="34">
          <cell r="K34" t="str">
            <v>横須賀刑務支所</v>
          </cell>
          <cell r="O34" t="str">
            <v>愛光病院</v>
          </cell>
          <cell r="T34" t="str">
            <v>アルツハイマー型認知症</v>
          </cell>
        </row>
        <row r="35">
          <cell r="K35" t="str">
            <v>新潟刑務所</v>
          </cell>
          <cell r="O35" t="str">
            <v>相州病院</v>
          </cell>
          <cell r="T35" t="str">
            <v>アルツハイマー病</v>
          </cell>
        </row>
        <row r="36">
          <cell r="K36" t="str">
            <v>甲府刑務所</v>
          </cell>
          <cell r="O36" t="str">
            <v>大和病院</v>
          </cell>
          <cell r="T36" t="str">
            <v>意識障害</v>
          </cell>
        </row>
        <row r="37">
          <cell r="K37" t="str">
            <v>長野刑務所</v>
          </cell>
          <cell r="O37" t="str">
            <v>相模病院</v>
          </cell>
          <cell r="T37" t="str">
            <v>一過性精神病</v>
          </cell>
        </row>
        <row r="38">
          <cell r="K38" t="str">
            <v>静岡刑務所</v>
          </cell>
          <cell r="O38" t="str">
            <v>藤沢病院</v>
          </cell>
          <cell r="T38" t="str">
            <v>飲酒による精神及び行動の障害・せん妄を伴う離脱状態</v>
          </cell>
        </row>
        <row r="39">
          <cell r="K39" t="str">
            <v>富山刑務所</v>
          </cell>
          <cell r="O39" t="str">
            <v>相模ヶ丘病院</v>
          </cell>
          <cell r="T39" t="str">
            <v>うつ状態</v>
          </cell>
        </row>
        <row r="40">
          <cell r="K40" t="str">
            <v>金沢刑務所</v>
          </cell>
          <cell r="O40" t="str">
            <v>清川遠寿病院</v>
          </cell>
          <cell r="T40" t="str">
            <v>うつ病</v>
          </cell>
        </row>
        <row r="41">
          <cell r="K41" t="str">
            <v>福井刑務所</v>
          </cell>
          <cell r="O41" t="str">
            <v>湘南東部総合病院</v>
          </cell>
          <cell r="T41" t="str">
            <v>うつ病エピソード</v>
          </cell>
        </row>
        <row r="42">
          <cell r="K42" t="str">
            <v>岐阜刑務所</v>
          </cell>
          <cell r="O42" t="str">
            <v>けやきの森病院</v>
          </cell>
          <cell r="T42" t="str">
            <v>うつ病気分障害エピソード</v>
          </cell>
        </row>
        <row r="43">
          <cell r="K43" t="str">
            <v>笠松刑務所</v>
          </cell>
          <cell r="O43" t="str">
            <v>相模台病院</v>
          </cell>
          <cell r="T43" t="str">
            <v>外傷性ストレス障害</v>
          </cell>
        </row>
        <row r="44">
          <cell r="K44" t="str">
            <v>岡崎医療刑務所</v>
          </cell>
          <cell r="O44" t="str">
            <v>◆ ４ブロック ◆</v>
          </cell>
          <cell r="T44" t="str">
            <v>回避性人格障害</v>
          </cell>
        </row>
        <row r="45">
          <cell r="K45" t="str">
            <v>名古屋刑務所</v>
          </cell>
          <cell r="O45" t="str">
            <v>国府津病院</v>
          </cell>
          <cell r="T45" t="str">
            <v>解離性健忘</v>
          </cell>
        </row>
        <row r="46">
          <cell r="K46" t="str">
            <v>豊橋刑務支所</v>
          </cell>
          <cell r="O46" t="str">
            <v>曽我病院</v>
          </cell>
          <cell r="T46" t="str">
            <v>解離性障害</v>
          </cell>
        </row>
        <row r="47">
          <cell r="K47" t="str">
            <v>三重刑務所</v>
          </cell>
          <cell r="O47" t="str">
            <v>丹沢病院</v>
          </cell>
          <cell r="T47" t="str">
            <v>解離性人格障害</v>
          </cell>
        </row>
        <row r="48">
          <cell r="K48" t="str">
            <v>滋賀刑務所</v>
          </cell>
          <cell r="O48" t="str">
            <v>秦野病院</v>
          </cell>
          <cell r="T48" t="str">
            <v>覚せい剤依存症</v>
          </cell>
        </row>
        <row r="49">
          <cell r="K49" t="str">
            <v>京都刑務所</v>
          </cell>
          <cell r="O49" t="str">
            <v>秦野厚生病院</v>
          </cell>
          <cell r="T49" t="str">
            <v>覚せい剤後遺症</v>
          </cell>
        </row>
        <row r="50">
          <cell r="K50" t="str">
            <v>大阪刑務所</v>
          </cell>
          <cell r="O50" t="str">
            <v>平塚病院</v>
          </cell>
          <cell r="T50" t="str">
            <v>覚せい剤後遺精神病</v>
          </cell>
        </row>
        <row r="51">
          <cell r="K51" t="str">
            <v>大阪医療刑務所</v>
          </cell>
          <cell r="O51" t="str">
            <v>富士見台病院</v>
          </cell>
          <cell r="T51" t="str">
            <v>覚せい剤残遺性障害</v>
          </cell>
        </row>
        <row r="52">
          <cell r="K52" t="str">
            <v>神戸刑務所</v>
          </cell>
          <cell r="O52" t="str">
            <v>みくるべ病院</v>
          </cell>
          <cell r="T52" t="str">
            <v>覚せい剤精神病</v>
          </cell>
        </row>
        <row r="53">
          <cell r="K53" t="str">
            <v>加古川刑務所</v>
          </cell>
          <cell r="O53" t="str">
            <v>◆ その他 ◆</v>
          </cell>
          <cell r="T53" t="str">
            <v>覚せい剤精神障害</v>
          </cell>
        </row>
        <row r="54">
          <cell r="K54" t="str">
            <v>播磨社会復帰促進センター</v>
          </cell>
          <cell r="O54" t="str">
            <v>厚木佐藤病院</v>
          </cell>
          <cell r="T54" t="str">
            <v>覚せい剤使用による精神障害</v>
          </cell>
        </row>
        <row r="55">
          <cell r="K55" t="str">
            <v>和歌山刑務所</v>
          </cell>
          <cell r="O55" t="str">
            <v>江田記念病院</v>
          </cell>
          <cell r="T55" t="str">
            <v>覚せい剤使用による遅発性精神障害</v>
          </cell>
        </row>
        <row r="56">
          <cell r="K56" t="str">
            <v>鳥取刑務所</v>
          </cell>
          <cell r="O56" t="str">
            <v>川崎田園都市病院</v>
          </cell>
          <cell r="T56" t="str">
            <v>覚せい剤使用による精神病性障害</v>
          </cell>
        </row>
        <row r="57">
          <cell r="K57" t="str">
            <v>松江刑務所</v>
          </cell>
          <cell r="O57" t="str">
            <v>北小田原病院</v>
          </cell>
          <cell r="T57" t="str">
            <v>覚せい剤精神病性障害</v>
          </cell>
        </row>
        <row r="58">
          <cell r="K58" t="str">
            <v>島根あさひ社会復帰促進センター</v>
          </cell>
          <cell r="O58" t="str">
            <v>元気会横浜病院</v>
          </cell>
          <cell r="T58" t="str">
            <v>覚せい剤誘発性精神病性障害</v>
          </cell>
        </row>
        <row r="59">
          <cell r="K59" t="str">
            <v>岡山刑務所</v>
          </cell>
          <cell r="O59" t="str">
            <v>相模湖病院</v>
          </cell>
          <cell r="T59" t="str">
            <v>家庭限局性行為障害</v>
          </cell>
        </row>
        <row r="60">
          <cell r="K60" t="str">
            <v>広島刑務所</v>
          </cell>
          <cell r="O60" t="str">
            <v>相模原南病院</v>
          </cell>
          <cell r="T60" t="str">
            <v>感情障害</v>
          </cell>
        </row>
        <row r="61">
          <cell r="K61" t="str">
            <v>尾道刑務支所</v>
          </cell>
          <cell r="O61" t="str">
            <v>相模原友愛温泉病院</v>
          </cell>
          <cell r="T61" t="str">
            <v>間歇性爆発障害</v>
          </cell>
        </row>
        <row r="62">
          <cell r="K62" t="str">
            <v>山口刑務所</v>
          </cell>
          <cell r="O62" t="str">
            <v>十愛病院</v>
          </cell>
          <cell r="T62" t="str">
            <v>危険ドラッグ依存症の疑い</v>
          </cell>
        </row>
        <row r="63">
          <cell r="K63" t="str">
            <v>岩国刑務所</v>
          </cell>
          <cell r="O63" t="str">
            <v>湘南敬愛病院</v>
          </cell>
          <cell r="T63" t="str">
            <v>危険ドラッグ使用による精神及び行動の障害</v>
          </cell>
        </row>
        <row r="64">
          <cell r="K64" t="str">
            <v>美祢社会復帰促進センター</v>
          </cell>
          <cell r="O64" t="str">
            <v>湘南さくら病院</v>
          </cell>
          <cell r="T64" t="str">
            <v>危険ドラッグ使用による中毒性精神病</v>
          </cell>
        </row>
        <row r="65">
          <cell r="K65" t="str">
            <v>徳島刑務所</v>
          </cell>
          <cell r="O65" t="str">
            <v>聖マリアンナ医科大学病院</v>
          </cell>
          <cell r="T65" t="str">
            <v>器質性感情障害</v>
          </cell>
        </row>
        <row r="66">
          <cell r="K66" t="str">
            <v>高松刑務所</v>
          </cell>
          <cell r="O66" t="str">
            <v>聖明病院</v>
          </cell>
          <cell r="T66" t="str">
            <v>器質性緊張性障害</v>
          </cell>
        </row>
        <row r="67">
          <cell r="K67" t="str">
            <v>松山刑務所</v>
          </cell>
          <cell r="O67" t="str">
            <v>せりがや病院</v>
          </cell>
          <cell r="T67" t="str">
            <v>器質性緊張病性障害</v>
          </cell>
        </row>
        <row r="68">
          <cell r="K68" t="str">
            <v>西条刑務支所</v>
          </cell>
          <cell r="O68" t="str">
            <v>東海大学医学部附属病院</v>
          </cell>
          <cell r="T68" t="str">
            <v>器質性混合性感情障害</v>
          </cell>
        </row>
        <row r="69">
          <cell r="K69" t="str">
            <v>高知刑務所</v>
          </cell>
          <cell r="O69" t="str">
            <v>日吉病院</v>
          </cell>
          <cell r="T69" t="str">
            <v>器質性幻覚症</v>
          </cell>
        </row>
        <row r="70">
          <cell r="K70" t="str">
            <v>北九州医療刑務所</v>
          </cell>
          <cell r="O70" t="str">
            <v>ふじの温泉病院</v>
          </cell>
          <cell r="T70" t="str">
            <v>器質性人格障害</v>
          </cell>
        </row>
        <row r="71">
          <cell r="K71" t="str">
            <v>福岡刑務所</v>
          </cell>
          <cell r="O71" t="str">
            <v>ほうゆう病院</v>
          </cell>
          <cell r="T71" t="str">
            <v>器質性人格障害の疑い</v>
          </cell>
        </row>
        <row r="72">
          <cell r="K72" t="str">
            <v>麓刑務所</v>
          </cell>
          <cell r="O72" t="str">
            <v>保土ヶ谷病院</v>
          </cell>
          <cell r="T72" t="str">
            <v>器質性精神症</v>
          </cell>
        </row>
        <row r="73">
          <cell r="K73" t="str">
            <v>佐世保刑務所</v>
          </cell>
          <cell r="O73" t="str">
            <v>メンタルホスピタルかまくら山</v>
          </cell>
          <cell r="T73" t="str">
            <v>器質性精神病</v>
          </cell>
        </row>
        <row r="74">
          <cell r="K74" t="str">
            <v>長崎刑務所</v>
          </cell>
          <cell r="O74" t="str">
            <v>横浜市立大学附属病院</v>
          </cell>
          <cell r="T74" t="str">
            <v>器質性精神障害</v>
          </cell>
        </row>
        <row r="75">
          <cell r="K75" t="str">
            <v>熊本刑務所</v>
          </cell>
          <cell r="O75" t="str">
            <v>ワシン坂病院</v>
          </cell>
          <cell r="T75" t="str">
            <v>器質性てんかん性気分障害</v>
          </cell>
        </row>
        <row r="76">
          <cell r="K76" t="str">
            <v>大分刑務所</v>
          </cell>
          <cell r="T76" t="str">
            <v>器質性妄想性障害</v>
          </cell>
        </row>
        <row r="77">
          <cell r="K77" t="str">
            <v>宮崎刑務所</v>
          </cell>
          <cell r="T77" t="str">
            <v>揮発性溶剤使用による精神及び行動の障害</v>
          </cell>
        </row>
        <row r="78">
          <cell r="K78" t="str">
            <v>鹿児島刑務所</v>
          </cell>
          <cell r="T78" t="str">
            <v>揮発性溶剤使用による精神病性障害</v>
          </cell>
        </row>
        <row r="79">
          <cell r="K79" t="str">
            <v>沖縄刑務所</v>
          </cell>
          <cell r="T79" t="str">
            <v>気分障害</v>
          </cell>
        </row>
        <row r="80">
          <cell r="K80" t="str">
            <v>八重山刑務支所</v>
          </cell>
          <cell r="T80" t="str">
            <v>気分循環症</v>
          </cell>
        </row>
        <row r="81">
          <cell r="K81" t="str">
            <v>函館少年刑務所</v>
          </cell>
          <cell r="T81" t="str">
            <v>気分変調症</v>
          </cell>
        </row>
        <row r="82">
          <cell r="K82" t="str">
            <v>盛岡少年刑務所</v>
          </cell>
          <cell r="T82" t="str">
            <v>ギヤンブル依存症</v>
          </cell>
        </row>
        <row r="83">
          <cell r="K83" t="str">
            <v>川越少年刑務所</v>
          </cell>
          <cell r="T83" t="str">
            <v>急性アルコール中毒</v>
          </cell>
        </row>
        <row r="84">
          <cell r="K84" t="str">
            <v>松本少年刑務所</v>
          </cell>
          <cell r="T84" t="str">
            <v>急性一過性精神症</v>
          </cell>
        </row>
        <row r="85">
          <cell r="K85" t="str">
            <v>姫路少年刑務所</v>
          </cell>
          <cell r="T85" t="str">
            <v>急性一過性精神病</v>
          </cell>
        </row>
        <row r="86">
          <cell r="K86" t="str">
            <v>奈良少年刑務所</v>
          </cell>
          <cell r="T86" t="str">
            <v>急性一過性精神障害</v>
          </cell>
        </row>
        <row r="87">
          <cell r="K87" t="str">
            <v>佐賀少年刑務所</v>
          </cell>
          <cell r="T87" t="str">
            <v>急性一過性精神病性障害</v>
          </cell>
        </row>
        <row r="88">
          <cell r="K88" t="str">
            <v>刑務所</v>
          </cell>
          <cell r="T88" t="str">
            <v>急性錯乱状態</v>
          </cell>
        </row>
        <row r="89">
          <cell r="T89" t="str">
            <v>急性錯乱アルコールによる健忘症</v>
          </cell>
        </row>
        <row r="90">
          <cell r="T90" t="str">
            <v>急性ストレス障害</v>
          </cell>
        </row>
        <row r="91">
          <cell r="T91" t="str">
            <v>急性ストレス反応</v>
          </cell>
        </row>
        <row r="92">
          <cell r="T92" t="str">
            <v>急性精神病</v>
          </cell>
        </row>
        <row r="93">
          <cell r="T93" t="str">
            <v>急性精神病性障害</v>
          </cell>
        </row>
        <row r="94">
          <cell r="T94" t="str">
            <v>急性多形性精神病性障害</v>
          </cell>
        </row>
        <row r="95">
          <cell r="T95" t="str">
            <v>急性統合失調症様精神病性障害</v>
          </cell>
        </row>
        <row r="96">
          <cell r="T96" t="str">
            <v>急性薬物中毒</v>
          </cell>
        </row>
        <row r="97">
          <cell r="T97" t="str">
            <v>境界性人格障害</v>
          </cell>
        </row>
        <row r="98">
          <cell r="T98" t="str">
            <v>境界性パーソナリティ障害</v>
          </cell>
        </row>
        <row r="99">
          <cell r="T99" t="str">
            <v>強迫性障害</v>
          </cell>
        </row>
        <row r="100">
          <cell r="T100" t="str">
            <v>軽度精神遅滞</v>
          </cell>
        </row>
        <row r="101">
          <cell r="T101" t="str">
            <v>軽度精神発達遅滞</v>
          </cell>
        </row>
        <row r="102">
          <cell r="T102" t="str">
            <v>軽度知的障害</v>
          </cell>
        </row>
        <row r="103">
          <cell r="T103" t="str">
            <v>激越うつ病</v>
          </cell>
        </row>
        <row r="104">
          <cell r="T104" t="str">
            <v>血管性認知症</v>
          </cell>
        </row>
        <row r="105">
          <cell r="T105" t="str">
            <v>幻覚妄想状態</v>
          </cell>
        </row>
        <row r="106">
          <cell r="T106" t="str">
            <v>幻覚剤による精神症状</v>
          </cell>
        </row>
        <row r="107">
          <cell r="T107" t="str">
            <v>幻覚剤による精神障害</v>
          </cell>
        </row>
        <row r="108">
          <cell r="T108" t="str">
            <v>幻覚剤使用による精神性障害</v>
          </cell>
        </row>
        <row r="109">
          <cell r="T109" t="str">
            <v>幻聴症</v>
          </cell>
        </row>
        <row r="110">
          <cell r="T110" t="str">
            <v>健忘症</v>
          </cell>
        </row>
        <row r="111">
          <cell r="T111" t="str">
            <v>健忘症候群</v>
          </cell>
        </row>
        <row r="112">
          <cell r="T112" t="str">
            <v>向精神薬乱用</v>
          </cell>
        </row>
        <row r="113">
          <cell r="T113" t="str">
            <v>行為障害</v>
          </cell>
        </row>
        <row r="114">
          <cell r="T114" t="str">
            <v>行動障害</v>
          </cell>
        </row>
        <row r="115">
          <cell r="T115" t="str">
            <v>行動及び情緒の障害</v>
          </cell>
        </row>
        <row r="116">
          <cell r="T116" t="str">
            <v>広汎性精神障害</v>
          </cell>
        </row>
        <row r="117">
          <cell r="T117" t="str">
            <v>広汎性発達障害</v>
          </cell>
        </row>
        <row r="118">
          <cell r="T118" t="str">
            <v>抗不安薬、睡眠薬使用による精神及び行動の障害</v>
          </cell>
        </row>
        <row r="119">
          <cell r="T119" t="str">
            <v>抗ウイルス薬による症状精神病</v>
          </cell>
        </row>
        <row r="120">
          <cell r="T120" t="str">
            <v>コルサコフ症候群</v>
          </cell>
        </row>
        <row r="121">
          <cell r="T121" t="str">
            <v>コルサコフ症候群の疑い</v>
          </cell>
        </row>
        <row r="122">
          <cell r="T122" t="str">
            <v>混合性血管性認知症</v>
          </cell>
        </row>
        <row r="123">
          <cell r="T123" t="str">
            <v>混合性不安抑うつ障害</v>
          </cell>
        </row>
        <row r="124">
          <cell r="T124" t="str">
            <v>作用部室による精神病性障害</v>
          </cell>
        </row>
        <row r="125">
          <cell r="T125" t="str">
            <v>産褥期うつ病</v>
          </cell>
        </row>
        <row r="126">
          <cell r="T126" t="str">
            <v>自我意識障害</v>
          </cell>
        </row>
        <row r="127">
          <cell r="T127" t="str">
            <v>自閉症</v>
          </cell>
        </row>
        <row r="128">
          <cell r="T128" t="str">
            <v>自閉症スペクトラム</v>
          </cell>
        </row>
        <row r="129">
          <cell r="T129" t="str">
            <v>自己愛性人格障害</v>
          </cell>
        </row>
        <row r="130">
          <cell r="T130" t="str">
            <v>自己愛性パーソナリティ障害</v>
          </cell>
        </row>
        <row r="131">
          <cell r="T131" t="str">
            <v>持続性気分障害</v>
          </cell>
        </row>
        <row r="132">
          <cell r="T132" t="str">
            <v>社会不安障害</v>
          </cell>
        </row>
        <row r="133">
          <cell r="T133" t="str">
            <v>社交不安障害</v>
          </cell>
        </row>
        <row r="134">
          <cell r="T134" t="str">
            <v>重症うつ病障害</v>
          </cell>
        </row>
        <row r="135">
          <cell r="T135" t="str">
            <v>重症うつ病エピソード</v>
          </cell>
        </row>
        <row r="136">
          <cell r="T136" t="str">
            <v>重症ストレス反応精神症</v>
          </cell>
        </row>
        <row r="137">
          <cell r="T137" t="str">
            <v>重度精神遅滞</v>
          </cell>
        </row>
        <row r="138">
          <cell r="T138" t="str">
            <v>重度知的障害</v>
          </cell>
        </row>
        <row r="139">
          <cell r="T139" t="str">
            <v>初老期認知症</v>
          </cell>
        </row>
        <row r="140">
          <cell r="T140" t="str">
            <v>症状性精神障害</v>
          </cell>
        </row>
        <row r="141">
          <cell r="T141" t="str">
            <v>症状性精神病</v>
          </cell>
        </row>
        <row r="142">
          <cell r="T142" t="str">
            <v>情緒不安定性人格障害</v>
          </cell>
        </row>
        <row r="143">
          <cell r="T143" t="str">
            <v>情緒不安定性接触障害</v>
          </cell>
        </row>
        <row r="144">
          <cell r="T144" t="str">
            <v>情緒不安定性パーソナリティ障害</v>
          </cell>
        </row>
        <row r="145">
          <cell r="T145" t="str">
            <v>衝動抑制障害</v>
          </cell>
        </row>
        <row r="146">
          <cell r="T146" t="str">
            <v>小児期情緒障害</v>
          </cell>
        </row>
        <row r="147">
          <cell r="T147" t="str">
            <v>心因性障害</v>
          </cell>
        </row>
        <row r="148">
          <cell r="T148" t="str">
            <v>心因性精神障害</v>
          </cell>
        </row>
        <row r="149">
          <cell r="T149" t="str">
            <v>心因反応</v>
          </cell>
        </row>
        <row r="150">
          <cell r="T150" t="str">
            <v>人格障害</v>
          </cell>
        </row>
        <row r="151">
          <cell r="T151" t="str">
            <v>神経症性うつ病</v>
          </cell>
        </row>
        <row r="152">
          <cell r="T152" t="str">
            <v>身体疾患による精神病</v>
          </cell>
        </row>
        <row r="153">
          <cell r="T153" t="str">
            <v>身体表現性障害</v>
          </cell>
        </row>
        <row r="154">
          <cell r="T154" t="str">
            <v>心的外傷性ストレス障害</v>
          </cell>
        </row>
        <row r="155">
          <cell r="T155" t="str">
            <v>ストレス性障害</v>
          </cell>
        </row>
        <row r="156">
          <cell r="T156" t="str">
            <v>ステロイド使用による精神及び行動の障害</v>
          </cell>
        </row>
        <row r="157">
          <cell r="T157" t="str">
            <v>ステロイド精神病</v>
          </cell>
        </row>
        <row r="158">
          <cell r="T158" t="str">
            <v>精神錯乱</v>
          </cell>
        </row>
        <row r="159">
          <cell r="T159" t="str">
            <v>精神病性障害</v>
          </cell>
        </row>
        <row r="160">
          <cell r="T160" t="str">
            <v>精神病症状を伴う躁病</v>
          </cell>
        </row>
        <row r="161">
          <cell r="T161" t="str">
            <v>精神発達遅滞</v>
          </cell>
        </row>
        <row r="162">
          <cell r="T162" t="str">
            <v>精神遅滞</v>
          </cell>
        </row>
        <row r="163">
          <cell r="T163" t="str">
            <v>精神作用物質精神障害</v>
          </cell>
        </row>
        <row r="164">
          <cell r="T164" t="str">
            <v>精神作用物質使用による精神及び行動の障害</v>
          </cell>
        </row>
        <row r="165">
          <cell r="T165" t="str">
            <v>精神作用物質使用による残遺性パーソナリティ障害</v>
          </cell>
        </row>
        <row r="166">
          <cell r="T166" t="str">
            <v>成人の人格及び行動の障害</v>
          </cell>
        </row>
        <row r="167">
          <cell r="T167" t="str">
            <v>摂食障害</v>
          </cell>
        </row>
        <row r="168">
          <cell r="T168" t="str">
            <v>選択性かん黙</v>
          </cell>
        </row>
        <row r="169">
          <cell r="T169" t="str">
            <v>全般性不安障害</v>
          </cell>
        </row>
        <row r="170">
          <cell r="T170" t="str">
            <v>せん妄</v>
          </cell>
        </row>
        <row r="171">
          <cell r="T171" t="str">
            <v>せん妄状態</v>
          </cell>
        </row>
        <row r="172">
          <cell r="T172" t="str">
            <v>せん妄性障害</v>
          </cell>
        </row>
        <row r="173">
          <cell r="T173" t="str">
            <v>せん妄を伴う離脱</v>
          </cell>
        </row>
        <row r="174">
          <cell r="T174" t="str">
            <v>躁状態</v>
          </cell>
        </row>
        <row r="175">
          <cell r="T175" t="str">
            <v>躁うつ病</v>
          </cell>
        </row>
        <row r="176">
          <cell r="T176" t="str">
            <v>躁うつ病の疑い</v>
          </cell>
        </row>
        <row r="177">
          <cell r="T177" t="str">
            <v>躁症</v>
          </cell>
        </row>
        <row r="178">
          <cell r="T178" t="str">
            <v>躁病</v>
          </cell>
        </row>
        <row r="179">
          <cell r="T179" t="str">
            <v>躁病の疑い</v>
          </cell>
        </row>
        <row r="180">
          <cell r="T180" t="str">
            <v>躁病エピソード</v>
          </cell>
        </row>
        <row r="181">
          <cell r="T181" t="str">
            <v>双極性障害</v>
          </cell>
        </row>
        <row r="182">
          <cell r="T182" t="str">
            <v>双極性障害の疑い</v>
          </cell>
        </row>
        <row r="183">
          <cell r="T183" t="str">
            <v>双極性感情障害</v>
          </cell>
        </row>
        <row r="184">
          <cell r="T184" t="str">
            <v>双極性気分障害</v>
          </cell>
        </row>
        <row r="185">
          <cell r="T185" t="str">
            <v>大麻中毒後遺症</v>
          </cell>
        </row>
        <row r="186">
          <cell r="T186" t="str">
            <v>大麻類使用による残遺性精神病性障害</v>
          </cell>
        </row>
        <row r="187">
          <cell r="T187" t="str">
            <v>多剤精神病</v>
          </cell>
        </row>
        <row r="188">
          <cell r="T188" t="str">
            <v>多剤依存症</v>
          </cell>
        </row>
        <row r="189">
          <cell r="T189" t="str">
            <v>多剤薬物依存症</v>
          </cell>
        </row>
        <row r="190">
          <cell r="T190" t="str">
            <v>多剤使用及び他の精神作用物質使用による精神及び行動の障害</v>
          </cell>
        </row>
        <row r="191">
          <cell r="T191" t="str">
            <v>多剤使用による精神障害</v>
          </cell>
        </row>
        <row r="192">
          <cell r="T192" t="str">
            <v>多剤使用による精神病性障害</v>
          </cell>
        </row>
        <row r="193">
          <cell r="T193" t="str">
            <v>多剤使用による遅発性精神病性障害</v>
          </cell>
        </row>
        <row r="194">
          <cell r="T194" t="str">
            <v>多剤乱用による精神及び行動の障害</v>
          </cell>
        </row>
        <row r="195">
          <cell r="T195" t="str">
            <v>多剤使用及び精神作用物質使用による行動の障害</v>
          </cell>
        </row>
        <row r="196">
          <cell r="T196" t="str">
            <v>多剤使用及び精神作用物質使用による精神及び行動の障害</v>
          </cell>
        </row>
        <row r="197">
          <cell r="T197" t="str">
            <v>多剤薬剤依存症</v>
          </cell>
        </row>
        <row r="198">
          <cell r="T198" t="str">
            <v>多剤薬剤性精神病性障害</v>
          </cell>
        </row>
        <row r="199">
          <cell r="T199" t="str">
            <v>多剤乱用</v>
          </cell>
        </row>
        <row r="200">
          <cell r="T200" t="str">
            <v>多動性行為障害</v>
          </cell>
        </row>
        <row r="201">
          <cell r="T201" t="str">
            <v>多動性素行障害</v>
          </cell>
        </row>
        <row r="202">
          <cell r="T202" t="str">
            <v>他に分類されるその他の疾患による認知症</v>
          </cell>
        </row>
        <row r="203">
          <cell r="T203" t="str">
            <v>他の急性一過性精神病性障害</v>
          </cell>
        </row>
        <row r="204">
          <cell r="T204" t="str">
            <v>他のうつ病エピソード</v>
          </cell>
        </row>
        <row r="205">
          <cell r="T205" t="str">
            <v>他の特定パーソナリティ障害</v>
          </cell>
        </row>
        <row r="206">
          <cell r="T206" t="str">
            <v>短期抑うつ反応</v>
          </cell>
        </row>
        <row r="207">
          <cell r="T207" t="str">
            <v>知的障害</v>
          </cell>
        </row>
        <row r="208">
          <cell r="T208" t="str">
            <v>注意欠陥症</v>
          </cell>
        </row>
        <row r="209">
          <cell r="T209" t="str">
            <v>注意欠陥多動性障害</v>
          </cell>
        </row>
        <row r="210">
          <cell r="T210" t="str">
            <v>中等度精神遅滞</v>
          </cell>
        </row>
        <row r="211">
          <cell r="T211" t="str">
            <v>中等度精神発達遅滞</v>
          </cell>
        </row>
        <row r="212">
          <cell r="T212" t="str">
            <v>中毒性精神障害</v>
          </cell>
        </row>
        <row r="213">
          <cell r="T213" t="str">
            <v>中毒性精神病</v>
          </cell>
        </row>
        <row r="214">
          <cell r="T214" t="str">
            <v>中毒性精神病性障害</v>
          </cell>
        </row>
        <row r="215">
          <cell r="T215" t="str">
            <v>中度精神遅滞</v>
          </cell>
        </row>
        <row r="216">
          <cell r="T216" t="str">
            <v>中度知的障害</v>
          </cell>
        </row>
        <row r="217">
          <cell r="T217" t="str">
            <v>遅発性精神障害</v>
          </cell>
        </row>
        <row r="218">
          <cell r="T218" t="str">
            <v>遅発性統合失調症</v>
          </cell>
        </row>
        <row r="219">
          <cell r="T219" t="str">
            <v>遅発性精神病性障害</v>
          </cell>
        </row>
        <row r="220">
          <cell r="T220" t="str">
            <v>鎮静薬乱用</v>
          </cell>
        </row>
        <row r="221">
          <cell r="T221" t="str">
            <v>鎮静薬、睡眠薬使用による精神及び行動の障害</v>
          </cell>
        </row>
        <row r="222">
          <cell r="T222" t="str">
            <v>適応障害</v>
          </cell>
        </row>
        <row r="223">
          <cell r="T223" t="str">
            <v>適応性精神病</v>
          </cell>
        </row>
        <row r="224">
          <cell r="T224" t="str">
            <v>てんかん性障害</v>
          </cell>
        </row>
        <row r="225">
          <cell r="T225" t="str">
            <v>てんかん性精神障害</v>
          </cell>
        </row>
        <row r="226">
          <cell r="T226" t="str">
            <v>てんかん性精神病</v>
          </cell>
        </row>
        <row r="227">
          <cell r="T227" t="str">
            <v>てんかん発達障害</v>
          </cell>
        </row>
        <row r="228">
          <cell r="T228" t="str">
            <v>てんかん自閉症</v>
          </cell>
        </row>
        <row r="229">
          <cell r="T229" t="str">
            <v>統合失調型障害</v>
          </cell>
        </row>
        <row r="230">
          <cell r="T230" t="str">
            <v>統合失調型人格障害</v>
          </cell>
        </row>
        <row r="231">
          <cell r="T231" t="str">
            <v>統合失調症</v>
          </cell>
        </row>
        <row r="232">
          <cell r="T232" t="str">
            <v>統合失調感情障害</v>
          </cell>
        </row>
        <row r="233">
          <cell r="T233" t="str">
            <v>統合失調症の疑い</v>
          </cell>
        </row>
        <row r="234">
          <cell r="T234" t="str">
            <v>特定不能の成人の人格及び行動の障害</v>
          </cell>
        </row>
        <row r="235">
          <cell r="T235" t="str">
            <v>特定不能精神障害</v>
          </cell>
        </row>
        <row r="236">
          <cell r="T236" t="str">
            <v>特定不能精神病性障害</v>
          </cell>
        </row>
        <row r="237">
          <cell r="T237" t="str">
            <v>特定不能の知的障害</v>
          </cell>
        </row>
        <row r="238">
          <cell r="T238" t="str">
            <v>特定不能の統合失調症</v>
          </cell>
        </row>
        <row r="239">
          <cell r="T239" t="str">
            <v>特定不能の認知症</v>
          </cell>
        </row>
        <row r="240">
          <cell r="T240" t="str">
            <v>特定不能の気分障害</v>
          </cell>
        </row>
        <row r="241">
          <cell r="T241" t="str">
            <v>特定不能のパーソナリティ障害</v>
          </cell>
        </row>
        <row r="242">
          <cell r="T242" t="str">
            <v>特定不能の非器質性精神病</v>
          </cell>
        </row>
        <row r="243">
          <cell r="T243" t="str">
            <v>特定不能の不安障害</v>
          </cell>
        </row>
        <row r="244">
          <cell r="T244" t="str">
            <v>認知症</v>
          </cell>
        </row>
        <row r="245">
          <cell r="T245" t="str">
            <v>脳血管性認知症</v>
          </cell>
        </row>
        <row r="246">
          <cell r="T246" t="str">
            <v>脳器質性精神障害</v>
          </cell>
        </row>
        <row r="247">
          <cell r="T247" t="str">
            <v>脳器質性精神病</v>
          </cell>
        </row>
        <row r="248">
          <cell r="T248" t="str">
            <v>脳損傷、脳機能不全および身体疾患による特定不能の精神障害</v>
          </cell>
        </row>
        <row r="249">
          <cell r="T249" t="str">
            <v>パーキンソン型認知症</v>
          </cell>
        </row>
        <row r="250">
          <cell r="T250" t="str">
            <v>パーソナリティ障害</v>
          </cell>
        </row>
        <row r="251">
          <cell r="T251" t="str">
            <v>パーソナリティ障害 特定不能のもの</v>
          </cell>
        </row>
        <row r="252">
          <cell r="T252" t="str">
            <v>パーソナリティ精神障害</v>
          </cell>
        </row>
        <row r="253">
          <cell r="T253" t="str">
            <v>発達障害</v>
          </cell>
        </row>
        <row r="254">
          <cell r="T254" t="str">
            <v>発達障害の疑い</v>
          </cell>
        </row>
        <row r="255">
          <cell r="T255" t="str">
            <v>発達遅滞</v>
          </cell>
        </row>
        <row r="256">
          <cell r="T256" t="str">
            <v>パニック障害</v>
          </cell>
        </row>
        <row r="257">
          <cell r="T257" t="str">
            <v>バモドゥシ病</v>
          </cell>
        </row>
        <row r="258">
          <cell r="T258" t="str">
            <v>反社会性人格障害</v>
          </cell>
        </row>
        <row r="259">
          <cell r="T259" t="str">
            <v>反応性精神障害</v>
          </cell>
        </row>
        <row r="260">
          <cell r="T260" t="str">
            <v>反復性うつ病</v>
          </cell>
        </row>
        <row r="261">
          <cell r="T261" t="str">
            <v>反復性うつ病性障害</v>
          </cell>
        </row>
        <row r="262">
          <cell r="T262" t="str">
            <v>非器質性精神病</v>
          </cell>
        </row>
        <row r="263">
          <cell r="T263" t="str">
            <v>非器質性精神病性障害</v>
          </cell>
        </row>
        <row r="264">
          <cell r="T264" t="str">
            <v>非社会性人格障害</v>
          </cell>
        </row>
        <row r="265">
          <cell r="T265" t="str">
            <v>非社会性パーソナリティ障害</v>
          </cell>
        </row>
        <row r="266">
          <cell r="T266" t="str">
            <v>非定形精神病</v>
          </cell>
        </row>
        <row r="267">
          <cell r="T267" t="str">
            <v>非定形精神障害</v>
          </cell>
        </row>
        <row r="268">
          <cell r="T268" t="str">
            <v>不安障害</v>
          </cell>
        </row>
        <row r="269">
          <cell r="T269" t="str">
            <v>不安神経症</v>
          </cell>
        </row>
        <row r="270">
          <cell r="T270" t="str">
            <v>複雑酩酊</v>
          </cell>
        </row>
        <row r="271">
          <cell r="T271" t="str">
            <v>物質使用による精神及び行動の障害</v>
          </cell>
        </row>
        <row r="272">
          <cell r="T272" t="str">
            <v>物質関連障害</v>
          </cell>
        </row>
        <row r="273">
          <cell r="T273" t="str">
            <v>物質誘発性精神病性障害</v>
          </cell>
        </row>
        <row r="274">
          <cell r="T274" t="str">
            <v>物質乱用性障害</v>
          </cell>
        </row>
        <row r="275">
          <cell r="T275" t="str">
            <v>分裂感情障害</v>
          </cell>
        </row>
        <row r="276">
          <cell r="T276" t="str">
            <v>遍延性抑うつ反応</v>
          </cell>
        </row>
        <row r="277">
          <cell r="T277" t="str">
            <v>妄想型統合失調症</v>
          </cell>
        </row>
        <row r="278">
          <cell r="T278" t="str">
            <v>妄想性障害</v>
          </cell>
        </row>
        <row r="279">
          <cell r="T279" t="str">
            <v>妄想反応</v>
          </cell>
        </row>
        <row r="280">
          <cell r="T280" t="str">
            <v>モルヒネ中毒</v>
          </cell>
        </row>
        <row r="281">
          <cell r="T281" t="str">
            <v>薬物後遺性精神障害</v>
          </cell>
        </row>
        <row r="282">
          <cell r="T282" t="str">
            <v>薬物残遺性精神病性障害</v>
          </cell>
        </row>
        <row r="283">
          <cell r="T283" t="str">
            <v>薬物質使用による精神及び行動の障害</v>
          </cell>
        </row>
        <row r="284">
          <cell r="T284" t="str">
            <v>薬剤性精神病</v>
          </cell>
        </row>
        <row r="285">
          <cell r="T285" t="str">
            <v>薬物依存症</v>
          </cell>
        </row>
        <row r="286">
          <cell r="T286" t="str">
            <v>薬物性精神障害</v>
          </cell>
        </row>
        <row r="287">
          <cell r="T287" t="str">
            <v>薬物性精神障病害</v>
          </cell>
        </row>
        <row r="288">
          <cell r="T288" t="str">
            <v>薬物性精神病</v>
          </cell>
        </row>
        <row r="289">
          <cell r="T289" t="str">
            <v>薬物中毒</v>
          </cell>
        </row>
        <row r="290">
          <cell r="T290" t="str">
            <v>薬物中毒後遺症</v>
          </cell>
        </row>
        <row r="291">
          <cell r="T291" t="str">
            <v>有機溶剤後遺症</v>
          </cell>
        </row>
        <row r="292">
          <cell r="T292" t="str">
            <v>有機溶剤等による残遺性精神障害</v>
          </cell>
        </row>
        <row r="293">
          <cell r="T293" t="str">
            <v>薬物乱用</v>
          </cell>
        </row>
        <row r="294">
          <cell r="T294" t="str">
            <v>抑うつ状態</v>
          </cell>
        </row>
        <row r="295">
          <cell r="T295" t="str">
            <v>抑うつ性行為障害</v>
          </cell>
        </row>
        <row r="296">
          <cell r="T296" t="str">
            <v>離脱せん妄</v>
          </cell>
        </row>
        <row r="297">
          <cell r="T297" t="str">
            <v>レビー小体型認知症</v>
          </cell>
        </row>
        <row r="298">
          <cell r="T298" t="str">
            <v>老年期精神障害</v>
          </cell>
        </row>
        <row r="299">
          <cell r="T299" t="str">
            <v>老年期精神病</v>
          </cell>
        </row>
        <row r="300">
          <cell r="T300" t="str">
            <v>老年期認知症</v>
          </cell>
        </row>
        <row r="301">
          <cell r="T301" t="str">
            <v>器質性精神障害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移送台帳"/>
      <sheetName val="作業用"/>
      <sheetName val="Sheet1"/>
      <sheetName val="Sheet2"/>
    </sheetNames>
    <sheetDataSet>
      <sheetData sheetId="0" refreshError="1"/>
      <sheetData sheetId="1">
        <row r="2">
          <cell r="H2" t="str">
            <v>県医療センター</v>
          </cell>
        </row>
        <row r="3">
          <cell r="H3" t="str">
            <v>◆ 基幹病院 ◆</v>
          </cell>
        </row>
        <row r="4">
          <cell r="H4" t="str">
            <v>川崎市立川崎病院</v>
          </cell>
        </row>
        <row r="5">
          <cell r="H5" t="str">
            <v>北里大学東病院</v>
          </cell>
        </row>
        <row r="6">
          <cell r="H6" t="str">
            <v>神奈川県立精神医療センター</v>
          </cell>
        </row>
        <row r="7">
          <cell r="H7" t="str">
            <v>済生会横浜市東部病院</v>
          </cell>
        </row>
        <row r="8">
          <cell r="H8" t="str">
            <v>昭和大学横浜市北部病院</v>
          </cell>
        </row>
        <row r="9">
          <cell r="H9" t="str">
            <v>横浜市立大学附属市民総合医療センター</v>
          </cell>
        </row>
        <row r="10">
          <cell r="H10" t="str">
            <v>横浜市立みなと赤十字病院</v>
          </cell>
        </row>
        <row r="11">
          <cell r="H11" t="str">
            <v>◆ １ブロック ◆</v>
          </cell>
        </row>
        <row r="12">
          <cell r="H12" t="str">
            <v>生田病院</v>
          </cell>
        </row>
        <row r="13">
          <cell r="H13" t="str">
            <v>栗田病院</v>
          </cell>
        </row>
        <row r="14">
          <cell r="H14" t="str">
            <v>武田病院</v>
          </cell>
        </row>
        <row r="15">
          <cell r="H15" t="str">
            <v>ハートフル川崎病院</v>
          </cell>
        </row>
        <row r="16">
          <cell r="H16" t="str">
            <v>◆ 2ブロック ◆</v>
          </cell>
        </row>
        <row r="17">
          <cell r="H17" t="str">
            <v>あさひの丘病院</v>
          </cell>
        </row>
        <row r="18">
          <cell r="H18" t="str">
            <v>神奈川病院</v>
          </cell>
        </row>
        <row r="19">
          <cell r="H19" t="str">
            <v>国立病院機構久里浜医療センター</v>
          </cell>
        </row>
        <row r="20">
          <cell r="H20" t="str">
            <v>港北病院</v>
          </cell>
        </row>
        <row r="21">
          <cell r="H21" t="str">
            <v>紫雲会横浜病院</v>
          </cell>
        </row>
        <row r="22">
          <cell r="H22" t="str">
            <v>湘南病院</v>
          </cell>
        </row>
        <row r="23">
          <cell r="H23" t="str">
            <v>鶴見西井病院</v>
          </cell>
        </row>
        <row r="24">
          <cell r="H24" t="str">
            <v>東横惠愛病院</v>
          </cell>
        </row>
        <row r="25">
          <cell r="H25" t="str">
            <v>常盤台病院</v>
          </cell>
        </row>
        <row r="26">
          <cell r="H26" t="str">
            <v>日向台病院</v>
          </cell>
        </row>
        <row r="27">
          <cell r="H27" t="str">
            <v>日野病院</v>
          </cell>
        </row>
        <row r="28">
          <cell r="H28" t="str">
            <v>福井記念病院</v>
          </cell>
        </row>
        <row r="29">
          <cell r="H29" t="str">
            <v>横浜相原病院</v>
          </cell>
        </row>
        <row r="30">
          <cell r="H30" t="str">
            <v>横浜丘の上病院</v>
          </cell>
        </row>
        <row r="31">
          <cell r="H31" t="str">
            <v>横浜舞岡病院</v>
          </cell>
        </row>
        <row r="32">
          <cell r="H32" t="str">
            <v>◆ ３ブロック ◆</v>
          </cell>
        </row>
        <row r="33">
          <cell r="H33" t="str">
            <v>愛光病院</v>
          </cell>
        </row>
        <row r="34">
          <cell r="H34" t="str">
            <v>相州病院</v>
          </cell>
        </row>
        <row r="35">
          <cell r="H35" t="str">
            <v>大和病院</v>
          </cell>
        </row>
        <row r="36">
          <cell r="H36" t="str">
            <v>相模病院</v>
          </cell>
        </row>
        <row r="37">
          <cell r="H37" t="str">
            <v>藤沢病院</v>
          </cell>
        </row>
        <row r="38">
          <cell r="H38" t="str">
            <v>相模ヶ丘病院</v>
          </cell>
        </row>
        <row r="39">
          <cell r="H39" t="str">
            <v>清川遠寿病院</v>
          </cell>
        </row>
        <row r="40">
          <cell r="H40" t="str">
            <v>湘南東部総合病院</v>
          </cell>
        </row>
        <row r="41">
          <cell r="H41" t="str">
            <v>けやきの森病院</v>
          </cell>
        </row>
        <row r="42">
          <cell r="H42" t="str">
            <v>相模台病院</v>
          </cell>
        </row>
        <row r="43">
          <cell r="H43" t="str">
            <v>◆ ４ブロック ◆</v>
          </cell>
        </row>
        <row r="44">
          <cell r="H44" t="str">
            <v>国府津病院</v>
          </cell>
        </row>
        <row r="45">
          <cell r="H45" t="str">
            <v>曽我病院</v>
          </cell>
        </row>
        <row r="46">
          <cell r="H46" t="str">
            <v>丹沢病院</v>
          </cell>
        </row>
        <row r="47">
          <cell r="H47" t="str">
            <v>秦野病院</v>
          </cell>
        </row>
        <row r="48">
          <cell r="H48" t="str">
            <v>秦野厚生病院</v>
          </cell>
        </row>
        <row r="49">
          <cell r="H49" t="str">
            <v>平塚病院</v>
          </cell>
        </row>
        <row r="50">
          <cell r="H50" t="str">
            <v>富士見台病院</v>
          </cell>
        </row>
        <row r="51">
          <cell r="H51" t="str">
            <v>みくるべ病院</v>
          </cell>
        </row>
        <row r="52">
          <cell r="H52" t="str">
            <v>◆ その他 ◆</v>
          </cell>
        </row>
        <row r="53">
          <cell r="H53" t="str">
            <v>厚木佐藤病院</v>
          </cell>
        </row>
        <row r="54">
          <cell r="H54" t="str">
            <v>江田記念病院</v>
          </cell>
        </row>
        <row r="55">
          <cell r="H55" t="str">
            <v>川崎田園都市病院</v>
          </cell>
        </row>
        <row r="56">
          <cell r="H56" t="str">
            <v>北小田原病院</v>
          </cell>
        </row>
        <row r="57">
          <cell r="H57" t="str">
            <v>元気会横浜病院</v>
          </cell>
        </row>
        <row r="58">
          <cell r="H58" t="str">
            <v>相模湖病院</v>
          </cell>
        </row>
        <row r="59">
          <cell r="H59" t="str">
            <v>相模原南病院</v>
          </cell>
        </row>
        <row r="60">
          <cell r="H60" t="str">
            <v>相模原友愛温泉病院</v>
          </cell>
        </row>
        <row r="61">
          <cell r="H61" t="str">
            <v>十愛病院</v>
          </cell>
        </row>
        <row r="62">
          <cell r="H62" t="str">
            <v>湘南敬愛病院</v>
          </cell>
        </row>
        <row r="63">
          <cell r="H63" t="str">
            <v>湘南さくら病院</v>
          </cell>
        </row>
        <row r="64">
          <cell r="H64" t="str">
            <v>聖マリアンナ医科大学病院</v>
          </cell>
        </row>
        <row r="65">
          <cell r="H65" t="str">
            <v>聖明病院</v>
          </cell>
        </row>
        <row r="66">
          <cell r="H66" t="str">
            <v>せりがや病院</v>
          </cell>
        </row>
        <row r="67">
          <cell r="H67" t="str">
            <v>東海大学医学部附属病院</v>
          </cell>
        </row>
        <row r="68">
          <cell r="H68" t="str">
            <v>日吉病院</v>
          </cell>
        </row>
        <row r="69">
          <cell r="H69" t="str">
            <v>ふじの温泉病院</v>
          </cell>
        </row>
        <row r="70">
          <cell r="H70" t="str">
            <v>ほうゆう病院</v>
          </cell>
        </row>
        <row r="71">
          <cell r="H71" t="str">
            <v>保土ヶ谷病院</v>
          </cell>
        </row>
        <row r="72">
          <cell r="H72" t="str">
            <v>メンタルホスピタルかまくら山</v>
          </cell>
        </row>
        <row r="73">
          <cell r="H73" t="str">
            <v>横浜市立大学附属病院</v>
          </cell>
        </row>
        <row r="74">
          <cell r="H74" t="str">
            <v>ワシン坂病院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93BE8-08F0-41F6-BF25-F90D3B419910}">
  <sheetPr>
    <pageSetUpPr fitToPage="1"/>
  </sheetPr>
  <dimension ref="A2:G479"/>
  <sheetViews>
    <sheetView showGridLines="0" tabSelected="1" zoomScale="115" zoomScaleNormal="115" zoomScaleSheetLayoutView="100" workbookViewId="0"/>
  </sheetViews>
  <sheetFormatPr defaultColWidth="9" defaultRowHeight="12" customHeight="1" x14ac:dyDescent="0.55000000000000004"/>
  <cols>
    <col min="1" max="1" width="0.9140625" style="1" customWidth="1"/>
    <col min="2" max="2" width="108.1640625" style="1" bestFit="1" customWidth="1"/>
    <col min="3" max="3" width="1.58203125" style="1" customWidth="1"/>
    <col min="4" max="52" width="10.58203125" style="1" customWidth="1"/>
    <col min="53" max="16384" width="9" style="1"/>
  </cols>
  <sheetData>
    <row r="2" spans="1:7" ht="12" customHeight="1" x14ac:dyDescent="0.55000000000000004">
      <c r="A2" s="27" t="s">
        <v>0</v>
      </c>
      <c r="B2" s="27"/>
      <c r="C2" s="27"/>
      <c r="D2" s="27"/>
      <c r="E2" s="27"/>
      <c r="F2" s="27"/>
    </row>
    <row r="3" spans="1:7" ht="12" customHeight="1" x14ac:dyDescent="0.55000000000000004">
      <c r="B3" s="2"/>
      <c r="C3" s="3"/>
      <c r="D3" s="4" t="s">
        <v>1</v>
      </c>
      <c r="E3" s="4" t="s">
        <v>2</v>
      </c>
      <c r="F3" s="4" t="s">
        <v>2</v>
      </c>
    </row>
    <row r="4" spans="1:7" ht="12" customHeight="1" x14ac:dyDescent="0.55000000000000004">
      <c r="B4" s="5"/>
      <c r="D4" s="6"/>
      <c r="E4" s="6"/>
      <c r="F4" s="6" t="s">
        <v>3</v>
      </c>
    </row>
    <row r="5" spans="1:7" ht="12" customHeight="1" x14ac:dyDescent="0.55000000000000004">
      <c r="B5" s="5"/>
      <c r="D5" s="7"/>
      <c r="E5" s="7">
        <v>1993</v>
      </c>
      <c r="F5" s="7">
        <f>$E$5-$D$9</f>
        <v>1988</v>
      </c>
    </row>
    <row r="6" spans="1:7" ht="12" customHeight="1" x14ac:dyDescent="0.55000000000000004">
      <c r="B6" s="8" t="s">
        <v>4</v>
      </c>
      <c r="C6" s="3"/>
      <c r="D6" s="9">
        <v>990</v>
      </c>
      <c r="E6" s="10">
        <f>IFERROR(100*$D6/$E$5, "-")</f>
        <v>49.673858504766685</v>
      </c>
      <c r="F6" s="10">
        <f>IFERROR(100*$D6/$F$5, "-")</f>
        <v>49.798792756539235</v>
      </c>
      <c r="G6" s="11"/>
    </row>
    <row r="7" spans="1:7" ht="12" customHeight="1" x14ac:dyDescent="0.55000000000000004">
      <c r="B7" s="12" t="s">
        <v>5</v>
      </c>
      <c r="C7" s="13"/>
      <c r="D7" s="14">
        <v>973</v>
      </c>
      <c r="E7" s="15">
        <f t="shared" ref="E7:E9" si="0">IFERROR(100*$D7/$E$5, "-")</f>
        <v>48.820873055694932</v>
      </c>
      <c r="F7" s="15">
        <f t="shared" ref="F7:F8" si="1">IFERROR(100*$D7/$F$5, "-")</f>
        <v>48.943661971830984</v>
      </c>
      <c r="G7" s="11"/>
    </row>
    <row r="8" spans="1:7" ht="12" customHeight="1" x14ac:dyDescent="0.55000000000000004">
      <c r="B8" s="16" t="s">
        <v>6</v>
      </c>
      <c r="D8" s="17">
        <v>25</v>
      </c>
      <c r="E8" s="18">
        <f t="shared" si="0"/>
        <v>1.2543903662819869</v>
      </c>
      <c r="F8" s="18">
        <f t="shared" si="1"/>
        <v>1.2575452716297786</v>
      </c>
      <c r="G8" s="11"/>
    </row>
    <row r="9" spans="1:7" ht="12" customHeight="1" x14ac:dyDescent="0.55000000000000004">
      <c r="B9" s="19" t="s">
        <v>151</v>
      </c>
      <c r="C9" s="20"/>
      <c r="D9" s="21">
        <v>5</v>
      </c>
      <c r="E9" s="22">
        <f t="shared" si="0"/>
        <v>0.25087807325639738</v>
      </c>
      <c r="F9" s="22" t="s">
        <v>7</v>
      </c>
      <c r="G9" s="11"/>
    </row>
    <row r="10" spans="1:7" ht="12" customHeight="1" x14ac:dyDescent="0.55000000000000004">
      <c r="B10" s="28" t="s">
        <v>8</v>
      </c>
      <c r="C10" s="29"/>
      <c r="D10" s="23">
        <v>1993</v>
      </c>
      <c r="E10" s="24">
        <f>IF(SUM($E$6:$E$9) = 0, "-", SUM($E$6:$E$9))</f>
        <v>100</v>
      </c>
      <c r="F10" s="24">
        <f>IF(SUM($F$6:$F$9) = 0, "-", SUM($F$6:$F$9))</f>
        <v>100</v>
      </c>
      <c r="G10" s="11"/>
    </row>
    <row r="12" spans="1:7" ht="11.25" customHeight="1" x14ac:dyDescent="0.55000000000000004">
      <c r="A12" s="27" t="s">
        <v>9</v>
      </c>
      <c r="B12" s="27"/>
      <c r="C12" s="27"/>
      <c r="D12" s="27"/>
      <c r="E12" s="27"/>
      <c r="F12" s="27"/>
    </row>
    <row r="13" spans="1:7" ht="12" customHeight="1" x14ac:dyDescent="0.55000000000000004">
      <c r="B13" s="2"/>
      <c r="C13" s="3"/>
      <c r="D13" s="4" t="s">
        <v>1</v>
      </c>
      <c r="E13" s="4" t="s">
        <v>2</v>
      </c>
      <c r="F13" s="4" t="s">
        <v>2</v>
      </c>
    </row>
    <row r="14" spans="1:7" ht="12" customHeight="1" x14ac:dyDescent="0.55000000000000004">
      <c r="B14" s="5"/>
      <c r="D14" s="6"/>
      <c r="E14" s="6"/>
      <c r="F14" s="6" t="s">
        <v>3</v>
      </c>
    </row>
    <row r="15" spans="1:7" ht="12" customHeight="1" x14ac:dyDescent="0.55000000000000004">
      <c r="B15" s="5"/>
      <c r="D15" s="7"/>
      <c r="E15" s="7">
        <v>1993</v>
      </c>
      <c r="F15" s="7">
        <f>$E$15-$D$25</f>
        <v>1991</v>
      </c>
    </row>
    <row r="16" spans="1:7" ht="12" customHeight="1" x14ac:dyDescent="0.55000000000000004">
      <c r="B16" s="8" t="s">
        <v>10</v>
      </c>
      <c r="C16" s="3"/>
      <c r="D16" s="9">
        <v>1403</v>
      </c>
      <c r="E16" s="10">
        <f>IFERROR(100*$D16/$E$15, "-")</f>
        <v>70.396387355745105</v>
      </c>
      <c r="F16" s="10">
        <f>IFERROR(100*$D16/$F$15, "-")</f>
        <v>70.467101958814666</v>
      </c>
      <c r="G16" s="11"/>
    </row>
    <row r="17" spans="1:7" ht="12" customHeight="1" x14ac:dyDescent="0.55000000000000004">
      <c r="B17" s="12" t="s">
        <v>11</v>
      </c>
      <c r="C17" s="13"/>
      <c r="D17" s="14">
        <v>823</v>
      </c>
      <c r="E17" s="15">
        <f t="shared" ref="E17:E25" si="2">IFERROR(100*$D17/$E$15, "-")</f>
        <v>41.294530858003007</v>
      </c>
      <c r="F17" s="15">
        <f t="shared" ref="F17:F24" si="3">IFERROR(100*$D17/$F$15, "-")</f>
        <v>41.336012054244101</v>
      </c>
      <c r="G17" s="11"/>
    </row>
    <row r="18" spans="1:7" ht="12" customHeight="1" x14ac:dyDescent="0.55000000000000004">
      <c r="B18" s="16" t="s">
        <v>12</v>
      </c>
      <c r="D18" s="17">
        <v>28</v>
      </c>
      <c r="E18" s="18">
        <f t="shared" si="2"/>
        <v>1.4049172102358254</v>
      </c>
      <c r="F18" s="18">
        <f t="shared" si="3"/>
        <v>1.4063284781516825</v>
      </c>
      <c r="G18" s="11"/>
    </row>
    <row r="19" spans="1:7" ht="12" customHeight="1" x14ac:dyDescent="0.55000000000000004">
      <c r="B19" s="12" t="s">
        <v>13</v>
      </c>
      <c r="C19" s="13"/>
      <c r="D19" s="14">
        <v>21</v>
      </c>
      <c r="E19" s="15">
        <f t="shared" si="2"/>
        <v>1.053687907676869</v>
      </c>
      <c r="F19" s="15">
        <f t="shared" si="3"/>
        <v>1.054746358613762</v>
      </c>
      <c r="G19" s="11"/>
    </row>
    <row r="20" spans="1:7" ht="12" customHeight="1" x14ac:dyDescent="0.55000000000000004">
      <c r="B20" s="16" t="s">
        <v>14</v>
      </c>
      <c r="D20" s="17">
        <v>19</v>
      </c>
      <c r="E20" s="18">
        <f t="shared" si="2"/>
        <v>0.95333667837431013</v>
      </c>
      <c r="F20" s="18">
        <f t="shared" si="3"/>
        <v>0.95429432446007034</v>
      </c>
      <c r="G20" s="11"/>
    </row>
    <row r="21" spans="1:7" ht="12" customHeight="1" x14ac:dyDescent="0.55000000000000004">
      <c r="B21" s="12" t="s">
        <v>15</v>
      </c>
      <c r="C21" s="13"/>
      <c r="D21" s="14">
        <v>1085</v>
      </c>
      <c r="E21" s="15">
        <f t="shared" si="2"/>
        <v>54.440541896638237</v>
      </c>
      <c r="F21" s="15">
        <f t="shared" si="3"/>
        <v>54.495228528377702</v>
      </c>
      <c r="G21" s="11"/>
    </row>
    <row r="22" spans="1:7" ht="12" customHeight="1" x14ac:dyDescent="0.55000000000000004">
      <c r="B22" s="16" t="s">
        <v>16</v>
      </c>
      <c r="D22" s="17">
        <v>376</v>
      </c>
      <c r="E22" s="18">
        <f t="shared" si="2"/>
        <v>18.866031108881085</v>
      </c>
      <c r="F22" s="18">
        <f t="shared" si="3"/>
        <v>18.884982420894023</v>
      </c>
      <c r="G22" s="11"/>
    </row>
    <row r="23" spans="1:7" ht="12" customHeight="1" x14ac:dyDescent="0.55000000000000004">
      <c r="B23" s="12" t="s">
        <v>17</v>
      </c>
      <c r="C23" s="13"/>
      <c r="D23" s="14">
        <v>176</v>
      </c>
      <c r="E23" s="15">
        <f t="shared" si="2"/>
        <v>8.8309081786251884</v>
      </c>
      <c r="F23" s="15">
        <f t="shared" si="3"/>
        <v>8.8397790055248624</v>
      </c>
      <c r="G23" s="11"/>
    </row>
    <row r="24" spans="1:7" ht="12" customHeight="1" x14ac:dyDescent="0.55000000000000004">
      <c r="B24" s="16" t="s">
        <v>18</v>
      </c>
      <c r="D24" s="17">
        <v>67</v>
      </c>
      <c r="E24" s="18">
        <f t="shared" si="2"/>
        <v>3.3617661816357249</v>
      </c>
      <c r="F24" s="18">
        <f t="shared" si="3"/>
        <v>3.3651431441486692</v>
      </c>
      <c r="G24" s="11"/>
    </row>
    <row r="25" spans="1:7" ht="12" customHeight="1" x14ac:dyDescent="0.55000000000000004">
      <c r="B25" s="19" t="s">
        <v>151</v>
      </c>
      <c r="C25" s="20"/>
      <c r="D25" s="21">
        <v>2</v>
      </c>
      <c r="E25" s="22">
        <f t="shared" si="2"/>
        <v>0.10035122930255895</v>
      </c>
      <c r="F25" s="22" t="s">
        <v>7</v>
      </c>
      <c r="G25" s="11"/>
    </row>
    <row r="26" spans="1:7" ht="12" customHeight="1" x14ac:dyDescent="0.55000000000000004">
      <c r="B26" s="28" t="s">
        <v>8</v>
      </c>
      <c r="C26" s="29"/>
      <c r="D26" s="23">
        <v>1993</v>
      </c>
      <c r="E26" s="24" t="s">
        <v>7</v>
      </c>
      <c r="F26" s="24" t="s">
        <v>7</v>
      </c>
      <c r="G26" s="11"/>
    </row>
    <row r="28" spans="1:7" ht="24.75" customHeight="1" x14ac:dyDescent="0.55000000000000004">
      <c r="A28" s="27" t="s">
        <v>156</v>
      </c>
      <c r="B28" s="30"/>
      <c r="C28" s="30"/>
      <c r="D28" s="30"/>
      <c r="E28" s="30"/>
      <c r="F28" s="30"/>
    </row>
    <row r="29" spans="1:7" ht="12" customHeight="1" x14ac:dyDescent="0.55000000000000004">
      <c r="A29" s="27" t="s">
        <v>19</v>
      </c>
      <c r="B29" s="27"/>
      <c r="C29" s="27"/>
      <c r="D29" s="27"/>
      <c r="E29" s="27"/>
      <c r="F29" s="27"/>
    </row>
    <row r="30" spans="1:7" ht="12" customHeight="1" x14ac:dyDescent="0.55000000000000004">
      <c r="B30" s="2"/>
      <c r="C30" s="3"/>
      <c r="D30" s="4" t="s">
        <v>1</v>
      </c>
      <c r="E30" s="4" t="s">
        <v>2</v>
      </c>
      <c r="F30" s="4" t="s">
        <v>2</v>
      </c>
    </row>
    <row r="31" spans="1:7" ht="12" customHeight="1" x14ac:dyDescent="0.55000000000000004">
      <c r="B31" s="5"/>
      <c r="D31" s="6"/>
      <c r="E31" s="6"/>
      <c r="F31" s="6" t="s">
        <v>3</v>
      </c>
    </row>
    <row r="32" spans="1:7" ht="12" customHeight="1" x14ac:dyDescent="0.55000000000000004">
      <c r="B32" s="5"/>
      <c r="D32" s="7"/>
      <c r="E32" s="7">
        <v>1993</v>
      </c>
      <c r="F32" s="7">
        <f>$E$32-$D$39</f>
        <v>1985</v>
      </c>
    </row>
    <row r="33" spans="1:7" ht="12" customHeight="1" x14ac:dyDescent="0.55000000000000004">
      <c r="B33" s="8" t="s">
        <v>20</v>
      </c>
      <c r="C33" s="3"/>
      <c r="D33" s="9">
        <v>67</v>
      </c>
      <c r="E33" s="10">
        <f>IFERROR(100*$D33/$E$32, "-")</f>
        <v>3.3617661816357249</v>
      </c>
      <c r="F33" s="10">
        <f>IFERROR(100*$D33/$F$32, "-")</f>
        <v>3.3753148614609572</v>
      </c>
      <c r="G33" s="11"/>
    </row>
    <row r="34" spans="1:7" ht="12" customHeight="1" x14ac:dyDescent="0.55000000000000004">
      <c r="B34" s="12" t="s">
        <v>21</v>
      </c>
      <c r="C34" s="13"/>
      <c r="D34" s="14">
        <v>495</v>
      </c>
      <c r="E34" s="15">
        <f t="shared" ref="E34:E39" si="4">IFERROR(100*$D34/$E$32, "-")</f>
        <v>24.836929252383342</v>
      </c>
      <c r="F34" s="15">
        <f t="shared" ref="F34:F38" si="5">IFERROR(100*$D34/$F$32, "-")</f>
        <v>24.937027707808564</v>
      </c>
      <c r="G34" s="11"/>
    </row>
    <row r="35" spans="1:7" ht="12" customHeight="1" x14ac:dyDescent="0.55000000000000004">
      <c r="B35" s="16" t="s">
        <v>22</v>
      </c>
      <c r="D35" s="17">
        <v>695</v>
      </c>
      <c r="E35" s="18">
        <f t="shared" si="4"/>
        <v>34.872052182639237</v>
      </c>
      <c r="F35" s="18">
        <f t="shared" si="5"/>
        <v>35.012594458438286</v>
      </c>
      <c r="G35" s="11"/>
    </row>
    <row r="36" spans="1:7" ht="12" customHeight="1" x14ac:dyDescent="0.55000000000000004">
      <c r="B36" s="12" t="s">
        <v>23</v>
      </c>
      <c r="C36" s="13"/>
      <c r="D36" s="14">
        <v>416</v>
      </c>
      <c r="E36" s="15">
        <f t="shared" si="4"/>
        <v>20.873055694932262</v>
      </c>
      <c r="F36" s="15">
        <f t="shared" si="5"/>
        <v>20.957178841309823</v>
      </c>
      <c r="G36" s="11"/>
    </row>
    <row r="37" spans="1:7" ht="12" customHeight="1" x14ac:dyDescent="0.55000000000000004">
      <c r="B37" s="16" t="s">
        <v>24</v>
      </c>
      <c r="D37" s="17">
        <v>145</v>
      </c>
      <c r="E37" s="18">
        <f t="shared" si="4"/>
        <v>7.2754641244355245</v>
      </c>
      <c r="F37" s="18">
        <f t="shared" si="5"/>
        <v>7.3047858942065496</v>
      </c>
      <c r="G37" s="11"/>
    </row>
    <row r="38" spans="1:7" ht="12" customHeight="1" x14ac:dyDescent="0.55000000000000004">
      <c r="B38" s="12" t="s">
        <v>25</v>
      </c>
      <c r="C38" s="13"/>
      <c r="D38" s="14">
        <v>167</v>
      </c>
      <c r="E38" s="15">
        <f t="shared" si="4"/>
        <v>8.3793276467636737</v>
      </c>
      <c r="F38" s="15">
        <f t="shared" si="5"/>
        <v>8.4130982367758183</v>
      </c>
      <c r="G38" s="11"/>
    </row>
    <row r="39" spans="1:7" ht="12" customHeight="1" x14ac:dyDescent="0.55000000000000004">
      <c r="B39" s="25" t="s">
        <v>151</v>
      </c>
      <c r="C39" s="26"/>
      <c r="D39" s="23">
        <v>8</v>
      </c>
      <c r="E39" s="24">
        <f t="shared" si="4"/>
        <v>0.4014049172102358</v>
      </c>
      <c r="F39" s="24" t="s">
        <v>7</v>
      </c>
      <c r="G39" s="11"/>
    </row>
    <row r="40" spans="1:7" ht="12" customHeight="1" x14ac:dyDescent="0.55000000000000004">
      <c r="B40" s="28" t="s">
        <v>8</v>
      </c>
      <c r="C40" s="29"/>
      <c r="D40" s="23">
        <v>1993</v>
      </c>
      <c r="E40" s="24">
        <f>IF(SUM($E$33:$E$39) = 0, "-", SUM($E$33:$E$39))</f>
        <v>100</v>
      </c>
      <c r="F40" s="24">
        <f>IF(SUM($F$33:$F$39) = 0, "-", SUM($F$33:$F$39))</f>
        <v>100</v>
      </c>
      <c r="G40" s="11"/>
    </row>
    <row r="42" spans="1:7" ht="12" customHeight="1" x14ac:dyDescent="0.55000000000000004">
      <c r="A42" s="27" t="s">
        <v>26</v>
      </c>
      <c r="B42" s="27"/>
      <c r="C42" s="27"/>
      <c r="D42" s="27"/>
      <c r="E42" s="27"/>
      <c r="F42" s="27"/>
    </row>
    <row r="43" spans="1:7" ht="12" customHeight="1" x14ac:dyDescent="0.55000000000000004">
      <c r="B43" s="2"/>
      <c r="C43" s="3"/>
      <c r="D43" s="4" t="s">
        <v>1</v>
      </c>
      <c r="E43" s="4" t="s">
        <v>2</v>
      </c>
      <c r="F43" s="4" t="s">
        <v>2</v>
      </c>
    </row>
    <row r="44" spans="1:7" ht="12" customHeight="1" x14ac:dyDescent="0.55000000000000004">
      <c r="B44" s="5"/>
      <c r="D44" s="6"/>
      <c r="E44" s="6"/>
      <c r="F44" s="6" t="s">
        <v>3</v>
      </c>
    </row>
    <row r="45" spans="1:7" ht="12" customHeight="1" x14ac:dyDescent="0.55000000000000004">
      <c r="B45" s="5"/>
      <c r="D45" s="7"/>
      <c r="E45" s="7">
        <v>1993</v>
      </c>
      <c r="F45" s="7">
        <f>$E$45-$D$52</f>
        <v>1949</v>
      </c>
    </row>
    <row r="46" spans="1:7" ht="12" customHeight="1" x14ac:dyDescent="0.55000000000000004">
      <c r="B46" s="8" t="s">
        <v>20</v>
      </c>
      <c r="C46" s="3"/>
      <c r="D46" s="9">
        <v>226</v>
      </c>
      <c r="E46" s="10">
        <f>IFERROR(100*$D46/$E$45, "-")</f>
        <v>11.339688911189162</v>
      </c>
      <c r="F46" s="10">
        <f>IFERROR(100*$D46/$F$45, "-")</f>
        <v>11.595690097485891</v>
      </c>
      <c r="G46" s="11"/>
    </row>
    <row r="47" spans="1:7" ht="12" customHeight="1" x14ac:dyDescent="0.55000000000000004">
      <c r="B47" s="12" t="s">
        <v>21</v>
      </c>
      <c r="C47" s="13"/>
      <c r="D47" s="14">
        <v>511</v>
      </c>
      <c r="E47" s="15">
        <f t="shared" ref="E47:E52" si="6">IFERROR(100*$D47/$E$45, "-")</f>
        <v>25.639739086803814</v>
      </c>
      <c r="F47" s="15">
        <f t="shared" ref="F47:F51" si="7">IFERROR(100*$D47/$F$45, "-")</f>
        <v>26.218573627501282</v>
      </c>
      <c r="G47" s="11"/>
    </row>
    <row r="48" spans="1:7" ht="12" customHeight="1" x14ac:dyDescent="0.55000000000000004">
      <c r="B48" s="16" t="s">
        <v>22</v>
      </c>
      <c r="D48" s="17">
        <v>573</v>
      </c>
      <c r="E48" s="18">
        <f t="shared" si="6"/>
        <v>28.750627195183142</v>
      </c>
      <c r="F48" s="18">
        <f t="shared" si="7"/>
        <v>29.399692149820421</v>
      </c>
      <c r="G48" s="11"/>
    </row>
    <row r="49" spans="1:7" ht="12" customHeight="1" x14ac:dyDescent="0.55000000000000004">
      <c r="B49" s="12" t="s">
        <v>23</v>
      </c>
      <c r="C49" s="13"/>
      <c r="D49" s="14">
        <v>341</v>
      </c>
      <c r="E49" s="15">
        <f t="shared" si="6"/>
        <v>17.109884596086303</v>
      </c>
      <c r="F49" s="15">
        <f t="shared" si="7"/>
        <v>17.496151872755259</v>
      </c>
      <c r="G49" s="11"/>
    </row>
    <row r="50" spans="1:7" ht="12" customHeight="1" x14ac:dyDescent="0.55000000000000004">
      <c r="B50" s="16" t="s">
        <v>24</v>
      </c>
      <c r="D50" s="17">
        <v>131</v>
      </c>
      <c r="E50" s="18">
        <f t="shared" si="6"/>
        <v>6.5730055193176113</v>
      </c>
      <c r="F50" s="18">
        <f t="shared" si="7"/>
        <v>6.7213955874807594</v>
      </c>
      <c r="G50" s="11"/>
    </row>
    <row r="51" spans="1:7" ht="12" customHeight="1" x14ac:dyDescent="0.55000000000000004">
      <c r="B51" s="12" t="s">
        <v>25</v>
      </c>
      <c r="C51" s="13"/>
      <c r="D51" s="14">
        <v>167</v>
      </c>
      <c r="E51" s="15">
        <f t="shared" si="6"/>
        <v>8.3793276467636737</v>
      </c>
      <c r="F51" s="15">
        <f t="shared" si="7"/>
        <v>8.5684966649563883</v>
      </c>
      <c r="G51" s="11"/>
    </row>
    <row r="52" spans="1:7" ht="12" customHeight="1" x14ac:dyDescent="0.55000000000000004">
      <c r="B52" s="25" t="s">
        <v>151</v>
      </c>
      <c r="C52" s="26"/>
      <c r="D52" s="23">
        <v>44</v>
      </c>
      <c r="E52" s="24">
        <f t="shared" si="6"/>
        <v>2.2077270446562971</v>
      </c>
      <c r="F52" s="24" t="s">
        <v>7</v>
      </c>
      <c r="G52" s="11"/>
    </row>
    <row r="53" spans="1:7" ht="12" customHeight="1" x14ac:dyDescent="0.55000000000000004">
      <c r="B53" s="28" t="s">
        <v>8</v>
      </c>
      <c r="C53" s="29"/>
      <c r="D53" s="23">
        <v>1993</v>
      </c>
      <c r="E53" s="24">
        <f>IF(SUM($E$46:$E$52) = 0, "-", SUM($E$46:$E$52))</f>
        <v>100.00000000000001</v>
      </c>
      <c r="F53" s="24">
        <f>IF(SUM($F$46:$F$52) = 0, "-", SUM($F$46:$F$52))</f>
        <v>100</v>
      </c>
      <c r="G53" s="11"/>
    </row>
    <row r="55" spans="1:7" ht="12" customHeight="1" x14ac:dyDescent="0.55000000000000004">
      <c r="A55" s="27" t="s">
        <v>27</v>
      </c>
      <c r="B55" s="27"/>
      <c r="C55" s="27"/>
      <c r="D55" s="27"/>
      <c r="E55" s="27"/>
      <c r="F55" s="27"/>
    </row>
    <row r="56" spans="1:7" ht="12" customHeight="1" x14ac:dyDescent="0.55000000000000004">
      <c r="B56" s="2"/>
      <c r="C56" s="3"/>
      <c r="D56" s="4" t="s">
        <v>1</v>
      </c>
      <c r="E56" s="4" t="s">
        <v>2</v>
      </c>
      <c r="F56" s="4" t="s">
        <v>2</v>
      </c>
    </row>
    <row r="57" spans="1:7" ht="12" customHeight="1" x14ac:dyDescent="0.55000000000000004">
      <c r="B57" s="5"/>
      <c r="D57" s="6"/>
      <c r="E57" s="6"/>
      <c r="F57" s="6" t="s">
        <v>3</v>
      </c>
    </row>
    <row r="58" spans="1:7" ht="12" customHeight="1" x14ac:dyDescent="0.55000000000000004">
      <c r="B58" s="5"/>
      <c r="D58" s="7"/>
      <c r="E58" s="7">
        <v>1993</v>
      </c>
      <c r="F58" s="7">
        <f>$E$58-$D$65</f>
        <v>1991</v>
      </c>
    </row>
    <row r="59" spans="1:7" ht="12" customHeight="1" x14ac:dyDescent="0.55000000000000004">
      <c r="B59" s="8" t="s">
        <v>28</v>
      </c>
      <c r="C59" s="3"/>
      <c r="D59" s="9">
        <v>330</v>
      </c>
      <c r="E59" s="10">
        <f>IFERROR(100*$D59/$E$58, "-")</f>
        <v>16.557952834922229</v>
      </c>
      <c r="F59" s="10">
        <f>IFERROR(100*$D59/$F$58, "-")</f>
        <v>16.574585635359117</v>
      </c>
      <c r="G59" s="11"/>
    </row>
    <row r="60" spans="1:7" ht="12" customHeight="1" x14ac:dyDescent="0.55000000000000004">
      <c r="B60" s="12" t="s">
        <v>29</v>
      </c>
      <c r="C60" s="13"/>
      <c r="D60" s="14">
        <v>430</v>
      </c>
      <c r="E60" s="15">
        <f t="shared" ref="E60:E65" si="8">IFERROR(100*$D60/$E$58, "-")</f>
        <v>21.575514300050177</v>
      </c>
      <c r="F60" s="15">
        <f t="shared" ref="F60:F64" si="9">IFERROR(100*$D60/$F$58, "-")</f>
        <v>21.597187343043696</v>
      </c>
      <c r="G60" s="11"/>
    </row>
    <row r="61" spans="1:7" ht="12" customHeight="1" x14ac:dyDescent="0.55000000000000004">
      <c r="B61" s="16" t="s">
        <v>30</v>
      </c>
      <c r="D61" s="17">
        <v>690</v>
      </c>
      <c r="E61" s="18">
        <f t="shared" si="8"/>
        <v>34.621174109382842</v>
      </c>
      <c r="F61" s="18">
        <f t="shared" si="9"/>
        <v>34.655951783023603</v>
      </c>
      <c r="G61" s="11"/>
    </row>
    <row r="62" spans="1:7" ht="12" customHeight="1" x14ac:dyDescent="0.55000000000000004">
      <c r="B62" s="12" t="s">
        <v>31</v>
      </c>
      <c r="C62" s="13"/>
      <c r="D62" s="14">
        <v>204</v>
      </c>
      <c r="E62" s="15">
        <f t="shared" si="8"/>
        <v>10.235825388861013</v>
      </c>
      <c r="F62" s="15">
        <f t="shared" si="9"/>
        <v>10.246107483676544</v>
      </c>
      <c r="G62" s="11"/>
    </row>
    <row r="63" spans="1:7" ht="12" customHeight="1" x14ac:dyDescent="0.55000000000000004">
      <c r="B63" s="16" t="s">
        <v>32</v>
      </c>
      <c r="D63" s="17">
        <v>128</v>
      </c>
      <c r="E63" s="18">
        <f t="shared" si="8"/>
        <v>6.4224786753637728</v>
      </c>
      <c r="F63" s="18">
        <f t="shared" si="9"/>
        <v>6.4289301858362631</v>
      </c>
      <c r="G63" s="11"/>
    </row>
    <row r="64" spans="1:7" ht="12" customHeight="1" x14ac:dyDescent="0.55000000000000004">
      <c r="B64" s="12" t="s">
        <v>33</v>
      </c>
      <c r="C64" s="13"/>
      <c r="D64" s="14">
        <v>209</v>
      </c>
      <c r="E64" s="15">
        <f t="shared" si="8"/>
        <v>10.486703462117411</v>
      </c>
      <c r="F64" s="15">
        <f t="shared" si="9"/>
        <v>10.497237569060774</v>
      </c>
      <c r="G64" s="11"/>
    </row>
    <row r="65" spans="1:7" ht="12" customHeight="1" x14ac:dyDescent="0.55000000000000004">
      <c r="B65" s="25" t="s">
        <v>151</v>
      </c>
      <c r="C65" s="26"/>
      <c r="D65" s="23">
        <v>2</v>
      </c>
      <c r="E65" s="24">
        <f t="shared" si="8"/>
        <v>0.10035122930255895</v>
      </c>
      <c r="F65" s="24" t="s">
        <v>7</v>
      </c>
      <c r="G65" s="11"/>
    </row>
    <row r="66" spans="1:7" ht="12" customHeight="1" x14ac:dyDescent="0.55000000000000004">
      <c r="B66" s="28" t="s">
        <v>8</v>
      </c>
      <c r="C66" s="29"/>
      <c r="D66" s="23">
        <v>1993</v>
      </c>
      <c r="E66" s="24">
        <f>IF(SUM($E$59:$E$65) = 0, "-", SUM($E$59:$E$65))</f>
        <v>100</v>
      </c>
      <c r="F66" s="24">
        <f>IF(SUM($F$59:$F$65) = 0, "-", SUM($F$59:$F$65))</f>
        <v>100</v>
      </c>
      <c r="G66" s="11"/>
    </row>
    <row r="68" spans="1:7" ht="12" customHeight="1" x14ac:dyDescent="0.55000000000000004">
      <c r="A68" s="27" t="s">
        <v>34</v>
      </c>
      <c r="B68" s="27"/>
      <c r="C68" s="27"/>
      <c r="D68" s="27"/>
      <c r="E68" s="27"/>
      <c r="F68" s="27"/>
    </row>
    <row r="69" spans="1:7" ht="12" customHeight="1" x14ac:dyDescent="0.55000000000000004">
      <c r="B69" s="2"/>
      <c r="C69" s="3"/>
      <c r="D69" s="4" t="s">
        <v>1</v>
      </c>
      <c r="E69" s="4" t="s">
        <v>2</v>
      </c>
      <c r="F69" s="4" t="s">
        <v>2</v>
      </c>
    </row>
    <row r="70" spans="1:7" ht="12" customHeight="1" x14ac:dyDescent="0.55000000000000004">
      <c r="B70" s="5"/>
      <c r="D70" s="6"/>
      <c r="E70" s="6"/>
      <c r="F70" s="6" t="s">
        <v>3</v>
      </c>
    </row>
    <row r="71" spans="1:7" ht="12" customHeight="1" x14ac:dyDescent="0.55000000000000004">
      <c r="B71" s="5"/>
      <c r="D71" s="7"/>
      <c r="E71" s="7">
        <v>1993</v>
      </c>
      <c r="F71" s="7">
        <f>$E$71-$D$77</f>
        <v>1987</v>
      </c>
    </row>
    <row r="72" spans="1:7" ht="12" customHeight="1" x14ac:dyDescent="0.55000000000000004">
      <c r="B72" s="8" t="s">
        <v>35</v>
      </c>
      <c r="C72" s="3"/>
      <c r="D72" s="9">
        <v>427</v>
      </c>
      <c r="E72" s="10">
        <f>IFERROR(100*$D72/$E$71, "-")</f>
        <v>21.424987456096336</v>
      </c>
      <c r="F72" s="10">
        <f>IFERROR(100*$D72/$F$71, "-")</f>
        <v>21.489682939104178</v>
      </c>
      <c r="G72" s="11"/>
    </row>
    <row r="73" spans="1:7" ht="12" customHeight="1" x14ac:dyDescent="0.55000000000000004">
      <c r="B73" s="12" t="s">
        <v>36</v>
      </c>
      <c r="C73" s="13"/>
      <c r="D73" s="14">
        <v>840</v>
      </c>
      <c r="E73" s="15">
        <f t="shared" ref="E73:E77" si="10">IFERROR(100*$D73/$E$71, "-")</f>
        <v>42.14751630707476</v>
      </c>
      <c r="F73" s="15">
        <f t="shared" ref="F73:F76" si="11">IFERROR(100*$D73/$F$71, "-")</f>
        <v>42.274786109713133</v>
      </c>
      <c r="G73" s="11"/>
    </row>
    <row r="74" spans="1:7" ht="12" customHeight="1" x14ac:dyDescent="0.55000000000000004">
      <c r="B74" s="16" t="s">
        <v>37</v>
      </c>
      <c r="D74" s="17">
        <v>630</v>
      </c>
      <c r="E74" s="18">
        <f t="shared" si="10"/>
        <v>31.610637230306072</v>
      </c>
      <c r="F74" s="18">
        <f t="shared" si="11"/>
        <v>31.70608958228485</v>
      </c>
      <c r="G74" s="11"/>
    </row>
    <row r="75" spans="1:7" ht="12" customHeight="1" x14ac:dyDescent="0.55000000000000004">
      <c r="B75" s="12" t="s">
        <v>38</v>
      </c>
      <c r="C75" s="13"/>
      <c r="D75" s="14">
        <v>71</v>
      </c>
      <c r="E75" s="15">
        <f t="shared" si="10"/>
        <v>3.562468640240843</v>
      </c>
      <c r="F75" s="15">
        <f t="shared" si="11"/>
        <v>3.5732259687971815</v>
      </c>
      <c r="G75" s="11"/>
    </row>
    <row r="76" spans="1:7" ht="12" customHeight="1" x14ac:dyDescent="0.55000000000000004">
      <c r="B76" s="16" t="s">
        <v>39</v>
      </c>
      <c r="D76" s="17">
        <v>19</v>
      </c>
      <c r="E76" s="18">
        <f t="shared" si="10"/>
        <v>0.95333667837431013</v>
      </c>
      <c r="F76" s="18">
        <f t="shared" si="11"/>
        <v>0.9562154001006542</v>
      </c>
      <c r="G76" s="11"/>
    </row>
    <row r="77" spans="1:7" ht="12" customHeight="1" x14ac:dyDescent="0.55000000000000004">
      <c r="B77" s="19" t="s">
        <v>151</v>
      </c>
      <c r="C77" s="20"/>
      <c r="D77" s="21">
        <v>6</v>
      </c>
      <c r="E77" s="22">
        <f t="shared" si="10"/>
        <v>0.30105368790767689</v>
      </c>
      <c r="F77" s="22" t="s">
        <v>7</v>
      </c>
      <c r="G77" s="11"/>
    </row>
    <row r="78" spans="1:7" ht="12" customHeight="1" x14ac:dyDescent="0.55000000000000004">
      <c r="B78" s="28" t="s">
        <v>8</v>
      </c>
      <c r="C78" s="29"/>
      <c r="D78" s="23">
        <v>1993</v>
      </c>
      <c r="E78" s="24">
        <f>IF(SUM($E$72:$E$77) = 0, "-", SUM($E$72:$E$77))</f>
        <v>100</v>
      </c>
      <c r="F78" s="24">
        <f>IF(SUM($F$72:$F$77) = 0, "-", SUM($F$72:$F$77))</f>
        <v>100</v>
      </c>
      <c r="G78" s="11"/>
    </row>
    <row r="80" spans="1:7" ht="12" customHeight="1" x14ac:dyDescent="0.55000000000000004">
      <c r="A80" s="27" t="s">
        <v>152</v>
      </c>
      <c r="B80" s="27"/>
      <c r="C80" s="27"/>
      <c r="D80" s="27"/>
      <c r="E80" s="27"/>
      <c r="F80" s="27"/>
    </row>
    <row r="81" spans="1:7" ht="12" customHeight="1" x14ac:dyDescent="0.55000000000000004">
      <c r="B81" s="2"/>
      <c r="C81" s="3"/>
      <c r="D81" s="4" t="s">
        <v>1</v>
      </c>
      <c r="E81" s="4" t="s">
        <v>2</v>
      </c>
      <c r="F81" s="4" t="s">
        <v>2</v>
      </c>
    </row>
    <row r="82" spans="1:7" ht="12" customHeight="1" x14ac:dyDescent="0.55000000000000004">
      <c r="B82" s="5"/>
      <c r="D82" s="6"/>
      <c r="E82" s="6"/>
      <c r="F82" s="6" t="s">
        <v>3</v>
      </c>
    </row>
    <row r="83" spans="1:7" ht="12" customHeight="1" x14ac:dyDescent="0.55000000000000004">
      <c r="B83" s="5"/>
      <c r="D83" s="7"/>
      <c r="E83" s="7">
        <v>720</v>
      </c>
      <c r="F83" s="7">
        <f>$E$83-$D$89</f>
        <v>712</v>
      </c>
    </row>
    <row r="84" spans="1:7" ht="12" customHeight="1" x14ac:dyDescent="0.55000000000000004">
      <c r="B84" s="8" t="s">
        <v>40</v>
      </c>
      <c r="C84" s="3"/>
      <c r="D84" s="9">
        <v>51</v>
      </c>
      <c r="E84" s="10">
        <f>IFERROR(100*$D84/$E$83, "-")</f>
        <v>7.083333333333333</v>
      </c>
      <c r="F84" s="10">
        <f>IFERROR(100*$D84/$F$83, "-")</f>
        <v>7.1629213483146064</v>
      </c>
      <c r="G84" s="11"/>
    </row>
    <row r="85" spans="1:7" ht="12" customHeight="1" x14ac:dyDescent="0.55000000000000004">
      <c r="B85" s="12" t="s">
        <v>41</v>
      </c>
      <c r="C85" s="13"/>
      <c r="D85" s="14">
        <v>45</v>
      </c>
      <c r="E85" s="15">
        <f t="shared" ref="E85:E89" si="12">IFERROR(100*$D85/$E$83, "-")</f>
        <v>6.25</v>
      </c>
      <c r="F85" s="15">
        <f t="shared" ref="F85:F88" si="13">IFERROR(100*$D85/$F$83, "-")</f>
        <v>6.3202247191011232</v>
      </c>
      <c r="G85" s="11"/>
    </row>
    <row r="86" spans="1:7" ht="12" customHeight="1" x14ac:dyDescent="0.55000000000000004">
      <c r="B86" s="16" t="s">
        <v>42</v>
      </c>
      <c r="D86" s="17">
        <v>158</v>
      </c>
      <c r="E86" s="18">
        <f t="shared" si="12"/>
        <v>21.944444444444443</v>
      </c>
      <c r="F86" s="18">
        <f t="shared" si="13"/>
        <v>22.191011235955056</v>
      </c>
      <c r="G86" s="11"/>
    </row>
    <row r="87" spans="1:7" ht="12" customHeight="1" x14ac:dyDescent="0.55000000000000004">
      <c r="B87" s="12" t="s">
        <v>43</v>
      </c>
      <c r="C87" s="13"/>
      <c r="D87" s="14">
        <v>250</v>
      </c>
      <c r="E87" s="15">
        <f t="shared" si="12"/>
        <v>34.722222222222221</v>
      </c>
      <c r="F87" s="15">
        <f t="shared" si="13"/>
        <v>35.112359550561798</v>
      </c>
      <c r="G87" s="11"/>
    </row>
    <row r="88" spans="1:7" ht="12" customHeight="1" x14ac:dyDescent="0.55000000000000004">
      <c r="B88" s="16" t="s">
        <v>153</v>
      </c>
      <c r="D88" s="17">
        <v>208</v>
      </c>
      <c r="E88" s="18">
        <f t="shared" si="12"/>
        <v>28.888888888888889</v>
      </c>
      <c r="F88" s="18">
        <f t="shared" si="13"/>
        <v>29.213483146067414</v>
      </c>
      <c r="G88" s="11"/>
    </row>
    <row r="89" spans="1:7" ht="12" customHeight="1" x14ac:dyDescent="0.55000000000000004">
      <c r="B89" s="19" t="s">
        <v>151</v>
      </c>
      <c r="C89" s="20"/>
      <c r="D89" s="21">
        <v>8</v>
      </c>
      <c r="E89" s="22">
        <f t="shared" si="12"/>
        <v>1.1111111111111112</v>
      </c>
      <c r="F89" s="22" t="s">
        <v>7</v>
      </c>
      <c r="G89" s="11"/>
    </row>
    <row r="90" spans="1:7" ht="12" customHeight="1" x14ac:dyDescent="0.55000000000000004">
      <c r="B90" s="28" t="s">
        <v>8</v>
      </c>
      <c r="C90" s="29"/>
      <c r="D90" s="23">
        <v>720</v>
      </c>
      <c r="E90" s="24">
        <f>IF(SUM($E$84:$E$89) = 0, "-", SUM($E$84:$E$89))</f>
        <v>100</v>
      </c>
      <c r="F90" s="24">
        <f>IF(SUM($F$84:$F$89) = 0, "-", SUM($F$84:$F$89))</f>
        <v>100</v>
      </c>
      <c r="G90" s="11"/>
    </row>
    <row r="92" spans="1:7" ht="12" customHeight="1" x14ac:dyDescent="0.55000000000000004">
      <c r="A92" s="27" t="s">
        <v>44</v>
      </c>
      <c r="B92" s="27"/>
      <c r="C92" s="27"/>
      <c r="D92" s="27"/>
      <c r="E92" s="27"/>
      <c r="F92" s="27"/>
    </row>
    <row r="93" spans="1:7" ht="12" customHeight="1" x14ac:dyDescent="0.55000000000000004">
      <c r="B93" s="2"/>
      <c r="C93" s="3"/>
      <c r="D93" s="4" t="s">
        <v>1</v>
      </c>
      <c r="E93" s="4" t="s">
        <v>2</v>
      </c>
      <c r="F93" s="4" t="s">
        <v>2</v>
      </c>
    </row>
    <row r="94" spans="1:7" ht="12" customHeight="1" x14ac:dyDescent="0.55000000000000004">
      <c r="B94" s="5"/>
      <c r="D94" s="6"/>
      <c r="E94" s="6"/>
      <c r="F94" s="6" t="s">
        <v>3</v>
      </c>
    </row>
    <row r="95" spans="1:7" ht="12" customHeight="1" x14ac:dyDescent="0.55000000000000004">
      <c r="B95" s="5"/>
      <c r="D95" s="7"/>
      <c r="E95" s="7">
        <v>1993</v>
      </c>
      <c r="F95" s="7">
        <f>$E$95-$D$103</f>
        <v>1972</v>
      </c>
    </row>
    <row r="96" spans="1:7" ht="12" customHeight="1" x14ac:dyDescent="0.55000000000000004">
      <c r="B96" s="8" t="s">
        <v>45</v>
      </c>
      <c r="C96" s="3"/>
      <c r="D96" s="9">
        <v>9</v>
      </c>
      <c r="E96" s="10">
        <f>IFERROR(100*$D96/$E$95, "-")</f>
        <v>0.45158053186151531</v>
      </c>
      <c r="F96" s="10">
        <f>IFERROR(100*$D96/$F$95, "-")</f>
        <v>0.45638945233265721</v>
      </c>
      <c r="G96" s="11"/>
    </row>
    <row r="97" spans="1:7" ht="12" customHeight="1" x14ac:dyDescent="0.55000000000000004">
      <c r="B97" s="12" t="s">
        <v>46</v>
      </c>
      <c r="C97" s="13"/>
      <c r="D97" s="14">
        <v>180</v>
      </c>
      <c r="E97" s="15">
        <f t="shared" ref="E97:E103" si="14">IFERROR(100*$D97/$E$95, "-")</f>
        <v>9.0316106372303064</v>
      </c>
      <c r="F97" s="15">
        <f t="shared" ref="F97:F102" si="15">IFERROR(100*$D97/$F$95, "-")</f>
        <v>9.1277890466531435</v>
      </c>
      <c r="G97" s="11"/>
    </row>
    <row r="98" spans="1:7" ht="12" customHeight="1" x14ac:dyDescent="0.55000000000000004">
      <c r="B98" s="16" t="s">
        <v>47</v>
      </c>
      <c r="D98" s="17">
        <v>192</v>
      </c>
      <c r="E98" s="18">
        <f t="shared" si="14"/>
        <v>9.6337180130456606</v>
      </c>
      <c r="F98" s="18">
        <f t="shared" si="15"/>
        <v>9.736308316430021</v>
      </c>
      <c r="G98" s="11"/>
    </row>
    <row r="99" spans="1:7" ht="12" customHeight="1" x14ac:dyDescent="0.55000000000000004">
      <c r="B99" s="12" t="s">
        <v>48</v>
      </c>
      <c r="C99" s="13"/>
      <c r="D99" s="14">
        <v>890</v>
      </c>
      <c r="E99" s="15">
        <f t="shared" si="14"/>
        <v>44.656297039638737</v>
      </c>
      <c r="F99" s="15">
        <f t="shared" si="15"/>
        <v>45.131845841784987</v>
      </c>
      <c r="G99" s="11"/>
    </row>
    <row r="100" spans="1:7" ht="12" customHeight="1" x14ac:dyDescent="0.55000000000000004">
      <c r="B100" s="16" t="s">
        <v>17</v>
      </c>
      <c r="D100" s="17">
        <v>4</v>
      </c>
      <c r="E100" s="18">
        <f t="shared" si="14"/>
        <v>0.2007024586051179</v>
      </c>
      <c r="F100" s="18">
        <f t="shared" si="15"/>
        <v>0.20283975659229209</v>
      </c>
      <c r="G100" s="11"/>
    </row>
    <row r="101" spans="1:7" ht="12" customHeight="1" x14ac:dyDescent="0.55000000000000004">
      <c r="B101" s="12" t="s">
        <v>49</v>
      </c>
      <c r="C101" s="13"/>
      <c r="D101" s="14">
        <v>650</v>
      </c>
      <c r="E101" s="15">
        <f t="shared" si="14"/>
        <v>32.614149523331662</v>
      </c>
      <c r="F101" s="15">
        <f t="shared" si="15"/>
        <v>32.961460446247465</v>
      </c>
      <c r="G101" s="11"/>
    </row>
    <row r="102" spans="1:7" ht="12" customHeight="1" x14ac:dyDescent="0.55000000000000004">
      <c r="B102" s="16" t="s">
        <v>50</v>
      </c>
      <c r="D102" s="17">
        <v>47</v>
      </c>
      <c r="E102" s="18">
        <f t="shared" si="14"/>
        <v>2.3582538886101356</v>
      </c>
      <c r="F102" s="18">
        <f t="shared" si="15"/>
        <v>2.3833671399594318</v>
      </c>
      <c r="G102" s="11"/>
    </row>
    <row r="103" spans="1:7" ht="12" customHeight="1" x14ac:dyDescent="0.55000000000000004">
      <c r="B103" s="19" t="s">
        <v>151</v>
      </c>
      <c r="C103" s="20"/>
      <c r="D103" s="21">
        <v>21</v>
      </c>
      <c r="E103" s="22">
        <f t="shared" si="14"/>
        <v>1.053687907676869</v>
      </c>
      <c r="F103" s="22" t="s">
        <v>7</v>
      </c>
      <c r="G103" s="11"/>
    </row>
    <row r="104" spans="1:7" ht="12" customHeight="1" x14ac:dyDescent="0.55000000000000004">
      <c r="B104" s="28" t="s">
        <v>8</v>
      </c>
      <c r="C104" s="29"/>
      <c r="D104" s="23">
        <v>1993</v>
      </c>
      <c r="E104" s="24">
        <f>IF(SUM($E$96:$E$103) = 0, "-", SUM($E$96:$E$103))</f>
        <v>100</v>
      </c>
      <c r="F104" s="24">
        <f>IF(SUM($F$96:$F$103) = 0, "-", SUM($F$96:$F$103))</f>
        <v>100</v>
      </c>
      <c r="G104" s="11"/>
    </row>
    <row r="106" spans="1:7" ht="12" customHeight="1" x14ac:dyDescent="0.55000000000000004">
      <c r="A106" s="27" t="s">
        <v>51</v>
      </c>
      <c r="B106" s="27"/>
      <c r="C106" s="27"/>
      <c r="D106" s="27"/>
      <c r="E106" s="27"/>
      <c r="F106" s="27"/>
    </row>
    <row r="107" spans="1:7" ht="12" customHeight="1" x14ac:dyDescent="0.55000000000000004">
      <c r="B107" s="2"/>
      <c r="C107" s="3"/>
      <c r="D107" s="4" t="s">
        <v>1</v>
      </c>
      <c r="E107" s="4" t="s">
        <v>2</v>
      </c>
      <c r="F107" s="4" t="s">
        <v>2</v>
      </c>
    </row>
    <row r="108" spans="1:7" ht="12" customHeight="1" x14ac:dyDescent="0.55000000000000004">
      <c r="B108" s="5"/>
      <c r="D108" s="6"/>
      <c r="E108" s="6"/>
      <c r="F108" s="6" t="s">
        <v>3</v>
      </c>
    </row>
    <row r="109" spans="1:7" ht="12" customHeight="1" x14ac:dyDescent="0.55000000000000004">
      <c r="B109" s="5"/>
      <c r="D109" s="7"/>
      <c r="E109" s="7">
        <v>1275</v>
      </c>
      <c r="F109" s="7">
        <f>$E$109-$D$119</f>
        <v>1187</v>
      </c>
    </row>
    <row r="110" spans="1:7" ht="12" customHeight="1" x14ac:dyDescent="0.55000000000000004">
      <c r="B110" s="8" t="s">
        <v>52</v>
      </c>
      <c r="C110" s="3"/>
      <c r="D110" s="9">
        <v>640</v>
      </c>
      <c r="E110" s="10">
        <f>IFERROR(100*$D110/$E$109, "-")</f>
        <v>50.196078431372548</v>
      </c>
      <c r="F110" s="10">
        <f>IFERROR(100*$D110/$F$109, "-")</f>
        <v>53.917438921651218</v>
      </c>
      <c r="G110" s="11"/>
    </row>
    <row r="111" spans="1:7" ht="12" customHeight="1" x14ac:dyDescent="0.55000000000000004">
      <c r="B111" s="12" t="s">
        <v>53</v>
      </c>
      <c r="C111" s="13"/>
      <c r="D111" s="14">
        <v>191</v>
      </c>
      <c r="E111" s="15">
        <f t="shared" ref="E111:E119" si="16">IFERROR(100*$D111/$E$109, "-")</f>
        <v>14.980392156862745</v>
      </c>
      <c r="F111" s="15">
        <f t="shared" ref="F111:F118" si="17">IFERROR(100*$D111/$F$109, "-")</f>
        <v>16.090985678180285</v>
      </c>
      <c r="G111" s="11"/>
    </row>
    <row r="112" spans="1:7" ht="12" customHeight="1" x14ac:dyDescent="0.55000000000000004">
      <c r="B112" s="16" t="s">
        <v>54</v>
      </c>
      <c r="D112" s="17">
        <v>181</v>
      </c>
      <c r="E112" s="18">
        <f t="shared" si="16"/>
        <v>14.196078431372548</v>
      </c>
      <c r="F112" s="18">
        <f t="shared" si="17"/>
        <v>15.248525695029485</v>
      </c>
      <c r="G112" s="11"/>
    </row>
    <row r="113" spans="1:7" ht="12" customHeight="1" x14ac:dyDescent="0.55000000000000004">
      <c r="B113" s="12" t="s">
        <v>55</v>
      </c>
      <c r="C113" s="13"/>
      <c r="D113" s="14">
        <v>40</v>
      </c>
      <c r="E113" s="15">
        <f t="shared" si="16"/>
        <v>3.1372549019607843</v>
      </c>
      <c r="F113" s="15">
        <f t="shared" si="17"/>
        <v>3.3698399326032011</v>
      </c>
      <c r="G113" s="11"/>
    </row>
    <row r="114" spans="1:7" ht="12" customHeight="1" x14ac:dyDescent="0.55000000000000004">
      <c r="B114" s="16" t="s">
        <v>56</v>
      </c>
      <c r="D114" s="17">
        <v>30</v>
      </c>
      <c r="E114" s="18">
        <f t="shared" si="16"/>
        <v>2.3529411764705883</v>
      </c>
      <c r="F114" s="18">
        <f t="shared" si="17"/>
        <v>2.527379949452401</v>
      </c>
      <c r="G114" s="11"/>
    </row>
    <row r="115" spans="1:7" ht="12" customHeight="1" x14ac:dyDescent="0.55000000000000004">
      <c r="B115" s="12" t="s">
        <v>57</v>
      </c>
      <c r="C115" s="13"/>
      <c r="D115" s="14">
        <v>19</v>
      </c>
      <c r="E115" s="15">
        <f t="shared" si="16"/>
        <v>1.4901960784313726</v>
      </c>
      <c r="F115" s="15">
        <f t="shared" si="17"/>
        <v>1.6006739679865207</v>
      </c>
      <c r="G115" s="11"/>
    </row>
    <row r="116" spans="1:7" ht="12" customHeight="1" x14ac:dyDescent="0.55000000000000004">
      <c r="B116" s="16" t="s">
        <v>58</v>
      </c>
      <c r="D116" s="17">
        <v>34</v>
      </c>
      <c r="E116" s="18">
        <f t="shared" si="16"/>
        <v>2.6666666666666665</v>
      </c>
      <c r="F116" s="18">
        <f t="shared" si="17"/>
        <v>2.8643639427127212</v>
      </c>
      <c r="G116" s="11"/>
    </row>
    <row r="117" spans="1:7" ht="12" customHeight="1" x14ac:dyDescent="0.55000000000000004">
      <c r="B117" s="12" t="s">
        <v>17</v>
      </c>
      <c r="C117" s="13"/>
      <c r="D117" s="14">
        <v>130</v>
      </c>
      <c r="E117" s="15">
        <f t="shared" si="16"/>
        <v>10.196078431372548</v>
      </c>
      <c r="F117" s="15">
        <f t="shared" si="17"/>
        <v>10.951979780960404</v>
      </c>
      <c r="G117" s="11"/>
    </row>
    <row r="118" spans="1:7" ht="12" customHeight="1" x14ac:dyDescent="0.55000000000000004">
      <c r="B118" s="16" t="s">
        <v>59</v>
      </c>
      <c r="D118" s="17">
        <v>199</v>
      </c>
      <c r="E118" s="18">
        <f t="shared" si="16"/>
        <v>15.607843137254902</v>
      </c>
      <c r="F118" s="18">
        <f t="shared" si="17"/>
        <v>16.764953664700926</v>
      </c>
      <c r="G118" s="11"/>
    </row>
    <row r="119" spans="1:7" ht="12" customHeight="1" x14ac:dyDescent="0.55000000000000004">
      <c r="B119" s="19" t="s">
        <v>151</v>
      </c>
      <c r="C119" s="20"/>
      <c r="D119" s="21">
        <v>88</v>
      </c>
      <c r="E119" s="22">
        <f t="shared" si="16"/>
        <v>6.9019607843137258</v>
      </c>
      <c r="F119" s="22" t="s">
        <v>7</v>
      </c>
      <c r="G119" s="11"/>
    </row>
    <row r="120" spans="1:7" ht="12" customHeight="1" x14ac:dyDescent="0.55000000000000004">
      <c r="B120" s="28" t="s">
        <v>8</v>
      </c>
      <c r="C120" s="29"/>
      <c r="D120" s="23">
        <v>1275</v>
      </c>
      <c r="E120" s="24" t="s">
        <v>7</v>
      </c>
      <c r="F120" s="24" t="s">
        <v>7</v>
      </c>
      <c r="G120" s="11"/>
    </row>
    <row r="122" spans="1:7" ht="12" customHeight="1" x14ac:dyDescent="0.55000000000000004">
      <c r="A122" s="27" t="s">
        <v>155</v>
      </c>
      <c r="B122" s="27"/>
      <c r="C122" s="27"/>
      <c r="D122" s="27"/>
      <c r="E122" s="27"/>
      <c r="F122" s="27"/>
    </row>
    <row r="123" spans="1:7" ht="12" customHeight="1" x14ac:dyDescent="0.55000000000000004">
      <c r="B123" s="2"/>
      <c r="C123" s="3"/>
      <c r="D123" s="4" t="s">
        <v>1</v>
      </c>
      <c r="E123" s="4" t="s">
        <v>2</v>
      </c>
      <c r="F123" s="4" t="s">
        <v>2</v>
      </c>
    </row>
    <row r="124" spans="1:7" ht="12" customHeight="1" x14ac:dyDescent="0.55000000000000004">
      <c r="B124" s="5"/>
      <c r="D124" s="6"/>
      <c r="E124" s="6"/>
      <c r="F124" s="6" t="s">
        <v>3</v>
      </c>
    </row>
    <row r="125" spans="1:7" ht="12" customHeight="1" x14ac:dyDescent="0.55000000000000004">
      <c r="B125" s="5"/>
      <c r="D125" s="7"/>
      <c r="E125" s="7">
        <v>1993</v>
      </c>
      <c r="F125" s="7">
        <f>$E$125-$D$128</f>
        <v>1982</v>
      </c>
    </row>
    <row r="126" spans="1:7" ht="12" customHeight="1" x14ac:dyDescent="0.55000000000000004">
      <c r="B126" s="8" t="s">
        <v>60</v>
      </c>
      <c r="C126" s="3"/>
      <c r="D126" s="9">
        <v>929</v>
      </c>
      <c r="E126" s="10">
        <f>IFERROR(100*$D126/$E$125, "-")</f>
        <v>46.613146011038637</v>
      </c>
      <c r="F126" s="10">
        <f>IFERROR(100*$D126/$F$125, "-")</f>
        <v>46.871846619576189</v>
      </c>
      <c r="G126" s="11"/>
    </row>
    <row r="127" spans="1:7" ht="12" customHeight="1" x14ac:dyDescent="0.55000000000000004">
      <c r="B127" s="12" t="s">
        <v>61</v>
      </c>
      <c r="C127" s="13"/>
      <c r="D127" s="14">
        <v>1053</v>
      </c>
      <c r="E127" s="15">
        <f t="shared" ref="E127:E128" si="18">IFERROR(100*$D127/$E$125, "-")</f>
        <v>52.834922227797293</v>
      </c>
      <c r="F127" s="15">
        <f t="shared" ref="F127" si="19">IFERROR(100*$D127/$F$125, "-")</f>
        <v>53.128153380423811</v>
      </c>
      <c r="G127" s="11"/>
    </row>
    <row r="128" spans="1:7" ht="12" customHeight="1" x14ac:dyDescent="0.55000000000000004">
      <c r="B128" s="25" t="s">
        <v>151</v>
      </c>
      <c r="C128" s="26"/>
      <c r="D128" s="23">
        <v>11</v>
      </c>
      <c r="E128" s="24">
        <f t="shared" si="18"/>
        <v>0.55193176116407427</v>
      </c>
      <c r="F128" s="24" t="s">
        <v>7</v>
      </c>
      <c r="G128" s="11"/>
    </row>
    <row r="129" spans="1:7" ht="12" customHeight="1" x14ac:dyDescent="0.55000000000000004">
      <c r="B129" s="28" t="s">
        <v>8</v>
      </c>
      <c r="C129" s="29"/>
      <c r="D129" s="23">
        <v>1993</v>
      </c>
      <c r="E129" s="24">
        <f>IF(SUM($E$126:$E$128) = 0, "-", SUM($E$126:$E$128))</f>
        <v>100</v>
      </c>
      <c r="F129" s="24">
        <f>IF(SUM($F$126:$F$128) = 0, "-", SUM($F$126:$F$128))</f>
        <v>100</v>
      </c>
      <c r="G129" s="11"/>
    </row>
    <row r="131" spans="1:7" ht="12" customHeight="1" x14ac:dyDescent="0.55000000000000004">
      <c r="A131" s="27" t="s">
        <v>154</v>
      </c>
      <c r="B131" s="27"/>
      <c r="C131" s="27"/>
      <c r="D131" s="27"/>
      <c r="E131" s="27"/>
      <c r="F131" s="27"/>
    </row>
    <row r="132" spans="1:7" ht="12" customHeight="1" x14ac:dyDescent="0.55000000000000004">
      <c r="B132" s="2"/>
      <c r="C132" s="3"/>
      <c r="D132" s="4" t="s">
        <v>1</v>
      </c>
      <c r="E132" s="4" t="s">
        <v>2</v>
      </c>
      <c r="F132" s="4" t="s">
        <v>2</v>
      </c>
    </row>
    <row r="133" spans="1:7" ht="12" customHeight="1" x14ac:dyDescent="0.55000000000000004">
      <c r="B133" s="5"/>
      <c r="D133" s="6"/>
      <c r="E133" s="6"/>
      <c r="F133" s="6" t="s">
        <v>3</v>
      </c>
    </row>
    <row r="134" spans="1:7" ht="12" customHeight="1" x14ac:dyDescent="0.55000000000000004">
      <c r="B134" s="5"/>
      <c r="D134" s="7"/>
      <c r="E134" s="7">
        <v>1053</v>
      </c>
      <c r="F134" s="7">
        <f>$E$134-$D$141</f>
        <v>1050</v>
      </c>
    </row>
    <row r="135" spans="1:7" ht="12" customHeight="1" x14ac:dyDescent="0.55000000000000004">
      <c r="B135" s="8" t="s">
        <v>62</v>
      </c>
      <c r="C135" s="3"/>
      <c r="D135" s="9">
        <v>498</v>
      </c>
      <c r="E135" s="10">
        <f>IFERROR(100*$D135/$E$134, "-")</f>
        <v>47.293447293447294</v>
      </c>
      <c r="F135" s="10">
        <f>IFERROR(100*$D135/$F$134, "-")</f>
        <v>47.428571428571431</v>
      </c>
      <c r="G135" s="11"/>
    </row>
    <row r="136" spans="1:7" ht="12" customHeight="1" x14ac:dyDescent="0.55000000000000004">
      <c r="B136" s="12" t="s">
        <v>63</v>
      </c>
      <c r="C136" s="13"/>
      <c r="D136" s="14">
        <v>330</v>
      </c>
      <c r="E136" s="15">
        <f t="shared" ref="E136:E141" si="20">IFERROR(100*$D136/$E$134, "-")</f>
        <v>31.33903133903134</v>
      </c>
      <c r="F136" s="15">
        <f t="shared" ref="F136:F140" si="21">IFERROR(100*$D136/$F$134, "-")</f>
        <v>31.428571428571427</v>
      </c>
      <c r="G136" s="11"/>
    </row>
    <row r="137" spans="1:7" ht="12" customHeight="1" x14ac:dyDescent="0.55000000000000004">
      <c r="B137" s="16" t="s">
        <v>64</v>
      </c>
      <c r="D137" s="17">
        <v>79</v>
      </c>
      <c r="E137" s="18">
        <f t="shared" si="20"/>
        <v>7.5023741690408361</v>
      </c>
      <c r="F137" s="18">
        <f t="shared" si="21"/>
        <v>7.5238095238095237</v>
      </c>
      <c r="G137" s="11"/>
    </row>
    <row r="138" spans="1:7" ht="12" customHeight="1" x14ac:dyDescent="0.55000000000000004">
      <c r="B138" s="12" t="s">
        <v>65</v>
      </c>
      <c r="C138" s="13"/>
      <c r="D138" s="14">
        <v>48</v>
      </c>
      <c r="E138" s="15">
        <f t="shared" si="20"/>
        <v>4.5584045584045585</v>
      </c>
      <c r="F138" s="15">
        <f t="shared" si="21"/>
        <v>4.5714285714285712</v>
      </c>
      <c r="G138" s="11"/>
    </row>
    <row r="139" spans="1:7" ht="12" customHeight="1" x14ac:dyDescent="0.55000000000000004">
      <c r="B139" s="16" t="s">
        <v>66</v>
      </c>
      <c r="D139" s="17">
        <v>99</v>
      </c>
      <c r="E139" s="18">
        <f t="shared" si="20"/>
        <v>9.4017094017094021</v>
      </c>
      <c r="F139" s="18">
        <f t="shared" si="21"/>
        <v>9.4285714285714288</v>
      </c>
      <c r="G139" s="11"/>
    </row>
    <row r="140" spans="1:7" ht="12" customHeight="1" x14ac:dyDescent="0.55000000000000004">
      <c r="B140" s="12" t="s">
        <v>17</v>
      </c>
      <c r="C140" s="13"/>
      <c r="D140" s="14">
        <v>272</v>
      </c>
      <c r="E140" s="15">
        <f t="shared" si="20"/>
        <v>25.830959164292498</v>
      </c>
      <c r="F140" s="15">
        <f t="shared" si="21"/>
        <v>25.904761904761905</v>
      </c>
      <c r="G140" s="11"/>
    </row>
    <row r="141" spans="1:7" ht="12" customHeight="1" x14ac:dyDescent="0.55000000000000004">
      <c r="B141" s="25" t="s">
        <v>151</v>
      </c>
      <c r="C141" s="26"/>
      <c r="D141" s="23">
        <v>3</v>
      </c>
      <c r="E141" s="24">
        <f t="shared" si="20"/>
        <v>0.28490028490028491</v>
      </c>
      <c r="F141" s="24" t="s">
        <v>7</v>
      </c>
      <c r="G141" s="11"/>
    </row>
    <row r="142" spans="1:7" ht="12" customHeight="1" x14ac:dyDescent="0.55000000000000004">
      <c r="B142" s="28" t="s">
        <v>8</v>
      </c>
      <c r="C142" s="29"/>
      <c r="D142" s="23">
        <v>1053</v>
      </c>
      <c r="E142" s="24" t="s">
        <v>7</v>
      </c>
      <c r="F142" s="24" t="s">
        <v>7</v>
      </c>
      <c r="G142" s="11"/>
    </row>
    <row r="144" spans="1:7" ht="12" customHeight="1" x14ac:dyDescent="0.55000000000000004">
      <c r="A144" s="1" t="s">
        <v>157</v>
      </c>
    </row>
    <row r="145" spans="1:7" ht="12" customHeight="1" x14ac:dyDescent="0.55000000000000004">
      <c r="A145" s="27" t="s">
        <v>67</v>
      </c>
      <c r="B145" s="27"/>
      <c r="C145" s="27"/>
      <c r="D145" s="27"/>
      <c r="E145" s="27"/>
      <c r="F145" s="27"/>
    </row>
    <row r="146" spans="1:7" ht="12" customHeight="1" x14ac:dyDescent="0.55000000000000004">
      <c r="B146" s="2"/>
      <c r="C146" s="3"/>
      <c r="D146" s="4" t="s">
        <v>1</v>
      </c>
      <c r="E146" s="4" t="s">
        <v>2</v>
      </c>
      <c r="F146" s="4" t="s">
        <v>2</v>
      </c>
    </row>
    <row r="147" spans="1:7" ht="12" customHeight="1" x14ac:dyDescent="0.55000000000000004">
      <c r="B147" s="5"/>
      <c r="D147" s="6"/>
      <c r="E147" s="6"/>
      <c r="F147" s="6" t="s">
        <v>3</v>
      </c>
    </row>
    <row r="148" spans="1:7" ht="12" customHeight="1" x14ac:dyDescent="0.55000000000000004">
      <c r="B148" s="5"/>
      <c r="D148" s="7"/>
      <c r="E148" s="7">
        <v>1993</v>
      </c>
      <c r="F148" s="7">
        <f>$E$148-$D$153</f>
        <v>1982</v>
      </c>
    </row>
    <row r="149" spans="1:7" ht="12" customHeight="1" x14ac:dyDescent="0.55000000000000004">
      <c r="B149" s="8" t="s">
        <v>68</v>
      </c>
      <c r="C149" s="3"/>
      <c r="D149" s="9">
        <v>1756</v>
      </c>
      <c r="E149" s="10">
        <f>IFERROR(100*$D149/$E$148, "-")</f>
        <v>88.108379327646759</v>
      </c>
      <c r="F149" s="10">
        <f>IFERROR(100*$D149/$F$148, "-")</f>
        <v>88.597376387487387</v>
      </c>
      <c r="G149" s="11"/>
    </row>
    <row r="150" spans="1:7" ht="12" customHeight="1" x14ac:dyDescent="0.55000000000000004">
      <c r="B150" s="12" t="s">
        <v>69</v>
      </c>
      <c r="C150" s="13"/>
      <c r="D150" s="14">
        <v>148</v>
      </c>
      <c r="E150" s="15">
        <f t="shared" ref="E150:E153" si="22">IFERROR(100*$D150/$E$148, "-")</f>
        <v>7.425990968389363</v>
      </c>
      <c r="F150" s="15">
        <f t="shared" ref="F150:F152" si="23">IFERROR(100*$D150/$F$148, "-")</f>
        <v>7.4672048435923308</v>
      </c>
      <c r="G150" s="11"/>
    </row>
    <row r="151" spans="1:7" ht="12" customHeight="1" x14ac:dyDescent="0.55000000000000004">
      <c r="B151" s="16" t="s">
        <v>70</v>
      </c>
      <c r="D151" s="17">
        <v>28</v>
      </c>
      <c r="E151" s="18">
        <f t="shared" si="22"/>
        <v>1.4049172102358254</v>
      </c>
      <c r="F151" s="18">
        <f t="shared" si="23"/>
        <v>1.4127144298688195</v>
      </c>
      <c r="G151" s="11"/>
    </row>
    <row r="152" spans="1:7" ht="12" customHeight="1" x14ac:dyDescent="0.55000000000000004">
      <c r="B152" s="12" t="s">
        <v>71</v>
      </c>
      <c r="C152" s="13"/>
      <c r="D152" s="14">
        <v>50</v>
      </c>
      <c r="E152" s="15">
        <f t="shared" si="22"/>
        <v>2.5087807325639737</v>
      </c>
      <c r="F152" s="15">
        <f t="shared" si="23"/>
        <v>2.522704339051463</v>
      </c>
      <c r="G152" s="11"/>
    </row>
    <row r="153" spans="1:7" ht="12" customHeight="1" x14ac:dyDescent="0.55000000000000004">
      <c r="B153" s="25" t="s">
        <v>151</v>
      </c>
      <c r="C153" s="26"/>
      <c r="D153" s="23">
        <v>11</v>
      </c>
      <c r="E153" s="24">
        <f t="shared" si="22"/>
        <v>0.55193176116407427</v>
      </c>
      <c r="F153" s="24" t="s">
        <v>7</v>
      </c>
      <c r="G153" s="11"/>
    </row>
    <row r="154" spans="1:7" ht="12" customHeight="1" x14ac:dyDescent="0.55000000000000004">
      <c r="B154" s="28" t="s">
        <v>8</v>
      </c>
      <c r="C154" s="29"/>
      <c r="D154" s="23">
        <v>1993</v>
      </c>
      <c r="E154" s="24">
        <f>IF(SUM($E$149:$E$153) = 0, "-", SUM($E$149:$E$153))</f>
        <v>99.999999999999986</v>
      </c>
      <c r="F154" s="24">
        <f>IF(SUM($F$149:$F$153) = 0, "-", SUM($F$149:$F$153))</f>
        <v>99.999999999999986</v>
      </c>
      <c r="G154" s="11"/>
    </row>
    <row r="156" spans="1:7" ht="12" customHeight="1" x14ac:dyDescent="0.55000000000000004">
      <c r="A156" s="27" t="s">
        <v>72</v>
      </c>
      <c r="B156" s="27"/>
      <c r="C156" s="27"/>
      <c r="D156" s="27"/>
      <c r="E156" s="27"/>
      <c r="F156" s="27"/>
    </row>
    <row r="157" spans="1:7" ht="12" customHeight="1" x14ac:dyDescent="0.55000000000000004">
      <c r="B157" s="2"/>
      <c r="C157" s="3"/>
      <c r="D157" s="4" t="s">
        <v>1</v>
      </c>
      <c r="E157" s="4" t="s">
        <v>2</v>
      </c>
      <c r="F157" s="4" t="s">
        <v>2</v>
      </c>
    </row>
    <row r="158" spans="1:7" ht="12" customHeight="1" x14ac:dyDescent="0.55000000000000004">
      <c r="B158" s="5"/>
      <c r="D158" s="6"/>
      <c r="E158" s="6"/>
      <c r="F158" s="6" t="s">
        <v>3</v>
      </c>
    </row>
    <row r="159" spans="1:7" ht="12" customHeight="1" x14ac:dyDescent="0.55000000000000004">
      <c r="B159" s="5"/>
      <c r="D159" s="7"/>
      <c r="E159" s="7">
        <v>1993</v>
      </c>
      <c r="F159" s="7">
        <f>$E$159-$D$164</f>
        <v>1970</v>
      </c>
    </row>
    <row r="160" spans="1:7" ht="12" customHeight="1" x14ac:dyDescent="0.55000000000000004">
      <c r="B160" s="8" t="s">
        <v>68</v>
      </c>
      <c r="C160" s="3"/>
      <c r="D160" s="9">
        <v>1936</v>
      </c>
      <c r="E160" s="10">
        <f>IFERROR(100*$D160/$E$159, "-")</f>
        <v>97.139989964877074</v>
      </c>
      <c r="F160" s="10">
        <f>IFERROR(100*$D160/$F$159, "-")</f>
        <v>98.274111675126903</v>
      </c>
      <c r="G160" s="11"/>
    </row>
    <row r="161" spans="1:7" ht="12" customHeight="1" x14ac:dyDescent="0.55000000000000004">
      <c r="B161" s="12" t="s">
        <v>69</v>
      </c>
      <c r="C161" s="13"/>
      <c r="D161" s="14">
        <v>28</v>
      </c>
      <c r="E161" s="15">
        <f t="shared" ref="E161:E164" si="24">IFERROR(100*$D161/$E$159, "-")</f>
        <v>1.4049172102358254</v>
      </c>
      <c r="F161" s="15">
        <f t="shared" ref="F161:F163" si="25">IFERROR(100*$D161/$F$159, "-")</f>
        <v>1.4213197969543148</v>
      </c>
      <c r="G161" s="11"/>
    </row>
    <row r="162" spans="1:7" ht="12" customHeight="1" x14ac:dyDescent="0.55000000000000004">
      <c r="B162" s="16" t="s">
        <v>70</v>
      </c>
      <c r="D162" s="17">
        <v>6</v>
      </c>
      <c r="E162" s="18">
        <f t="shared" si="24"/>
        <v>0.30105368790767689</v>
      </c>
      <c r="F162" s="18">
        <f t="shared" si="25"/>
        <v>0.30456852791878175</v>
      </c>
      <c r="G162" s="11"/>
    </row>
    <row r="163" spans="1:7" ht="12" customHeight="1" x14ac:dyDescent="0.55000000000000004">
      <c r="B163" s="12" t="s">
        <v>71</v>
      </c>
      <c r="C163" s="13"/>
      <c r="D163" s="14">
        <v>0</v>
      </c>
      <c r="E163" s="15">
        <f t="shared" si="24"/>
        <v>0</v>
      </c>
      <c r="F163" s="15">
        <f t="shared" si="25"/>
        <v>0</v>
      </c>
      <c r="G163" s="11"/>
    </row>
    <row r="164" spans="1:7" ht="12" customHeight="1" x14ac:dyDescent="0.55000000000000004">
      <c r="B164" s="25" t="s">
        <v>151</v>
      </c>
      <c r="C164" s="26"/>
      <c r="D164" s="23">
        <v>23</v>
      </c>
      <c r="E164" s="24">
        <f t="shared" si="24"/>
        <v>1.1540391369794281</v>
      </c>
      <c r="F164" s="24" t="s">
        <v>7</v>
      </c>
      <c r="G164" s="11"/>
    </row>
    <row r="165" spans="1:7" ht="12" customHeight="1" x14ac:dyDescent="0.55000000000000004">
      <c r="B165" s="28" t="s">
        <v>8</v>
      </c>
      <c r="C165" s="29"/>
      <c r="D165" s="23">
        <v>1993</v>
      </c>
      <c r="E165" s="24">
        <f>IF(SUM($E$160:$E$164) = 0, "-", SUM($E$160:$E$164))</f>
        <v>100.00000000000001</v>
      </c>
      <c r="F165" s="24">
        <f>IF(SUM($F$160:$F$164) = 0, "-", SUM($F$160:$F$164))</f>
        <v>100</v>
      </c>
      <c r="G165" s="11"/>
    </row>
    <row r="167" spans="1:7" ht="12" customHeight="1" x14ac:dyDescent="0.55000000000000004">
      <c r="A167" s="27" t="s">
        <v>73</v>
      </c>
      <c r="B167" s="27"/>
      <c r="C167" s="27"/>
      <c r="D167" s="27"/>
      <c r="E167" s="27"/>
      <c r="F167" s="27"/>
    </row>
    <row r="168" spans="1:7" ht="12" customHeight="1" x14ac:dyDescent="0.55000000000000004">
      <c r="B168" s="2"/>
      <c r="C168" s="3"/>
      <c r="D168" s="4" t="s">
        <v>1</v>
      </c>
      <c r="E168" s="4" t="s">
        <v>2</v>
      </c>
      <c r="F168" s="4" t="s">
        <v>2</v>
      </c>
    </row>
    <row r="169" spans="1:7" ht="12" customHeight="1" x14ac:dyDescent="0.55000000000000004">
      <c r="B169" s="5"/>
      <c r="D169" s="6"/>
      <c r="E169" s="6"/>
      <c r="F169" s="6" t="s">
        <v>3</v>
      </c>
    </row>
    <row r="170" spans="1:7" ht="12" customHeight="1" x14ac:dyDescent="0.55000000000000004">
      <c r="B170" s="5"/>
      <c r="D170" s="7"/>
      <c r="E170" s="7">
        <v>1993</v>
      </c>
      <c r="F170" s="7">
        <f>$E$170-$D$175</f>
        <v>1968</v>
      </c>
    </row>
    <row r="171" spans="1:7" ht="12" customHeight="1" x14ac:dyDescent="0.55000000000000004">
      <c r="B171" s="8" t="s">
        <v>68</v>
      </c>
      <c r="C171" s="3"/>
      <c r="D171" s="9">
        <v>1858</v>
      </c>
      <c r="E171" s="10">
        <f>IFERROR(100*$D171/$E$170, "-")</f>
        <v>93.226292022077274</v>
      </c>
      <c r="F171" s="10">
        <f>IFERROR(100*$D171/$F$170, "-")</f>
        <v>94.410569105691053</v>
      </c>
      <c r="G171" s="11"/>
    </row>
    <row r="172" spans="1:7" ht="12" customHeight="1" x14ac:dyDescent="0.55000000000000004">
      <c r="B172" s="12" t="s">
        <v>69</v>
      </c>
      <c r="C172" s="13"/>
      <c r="D172" s="14">
        <v>81</v>
      </c>
      <c r="E172" s="15">
        <f t="shared" ref="E172:E175" si="26">IFERROR(100*$D172/$E$170, "-")</f>
        <v>4.0642247867536376</v>
      </c>
      <c r="F172" s="15">
        <f t="shared" ref="F172:F174" si="27">IFERROR(100*$D172/$F$170, "-")</f>
        <v>4.1158536585365857</v>
      </c>
      <c r="G172" s="11"/>
    </row>
    <row r="173" spans="1:7" ht="12" customHeight="1" x14ac:dyDescent="0.55000000000000004">
      <c r="B173" s="16" t="s">
        <v>70</v>
      </c>
      <c r="D173" s="17">
        <v>21</v>
      </c>
      <c r="E173" s="18">
        <f t="shared" si="26"/>
        <v>1.053687907676869</v>
      </c>
      <c r="F173" s="18">
        <f t="shared" si="27"/>
        <v>1.0670731707317074</v>
      </c>
      <c r="G173" s="11"/>
    </row>
    <row r="174" spans="1:7" ht="12" customHeight="1" x14ac:dyDescent="0.55000000000000004">
      <c r="B174" s="12" t="s">
        <v>71</v>
      </c>
      <c r="C174" s="13"/>
      <c r="D174" s="14">
        <v>8</v>
      </c>
      <c r="E174" s="15">
        <f t="shared" si="26"/>
        <v>0.4014049172102358</v>
      </c>
      <c r="F174" s="15">
        <f t="shared" si="27"/>
        <v>0.4065040650406504</v>
      </c>
      <c r="G174" s="11"/>
    </row>
    <row r="175" spans="1:7" ht="12" customHeight="1" x14ac:dyDescent="0.55000000000000004">
      <c r="B175" s="25" t="s">
        <v>151</v>
      </c>
      <c r="C175" s="26"/>
      <c r="D175" s="23">
        <v>25</v>
      </c>
      <c r="E175" s="24">
        <f t="shared" si="26"/>
        <v>1.2543903662819869</v>
      </c>
      <c r="F175" s="24" t="s">
        <v>7</v>
      </c>
      <c r="G175" s="11"/>
    </row>
    <row r="176" spans="1:7" ht="12" customHeight="1" x14ac:dyDescent="0.55000000000000004">
      <c r="B176" s="28" t="s">
        <v>8</v>
      </c>
      <c r="C176" s="29"/>
      <c r="D176" s="23">
        <v>1993</v>
      </c>
      <c r="E176" s="24">
        <f>IF(SUM($E$171:$E$175) = 0, "-", SUM($E$171:$E$175))</f>
        <v>100</v>
      </c>
      <c r="F176" s="24">
        <f>IF(SUM($F$171:$F$175) = 0, "-", SUM($F$171:$F$175))</f>
        <v>99.999999999999986</v>
      </c>
      <c r="G176" s="11"/>
    </row>
    <row r="178" spans="1:7" ht="12" customHeight="1" x14ac:dyDescent="0.55000000000000004">
      <c r="A178" s="27" t="s">
        <v>158</v>
      </c>
      <c r="B178" s="27"/>
      <c r="C178" s="27"/>
      <c r="D178" s="27"/>
      <c r="E178" s="27"/>
      <c r="F178" s="27"/>
    </row>
    <row r="179" spans="1:7" ht="12" customHeight="1" x14ac:dyDescent="0.55000000000000004">
      <c r="B179" s="2"/>
      <c r="C179" s="3"/>
      <c r="D179" s="4" t="s">
        <v>1</v>
      </c>
      <c r="E179" s="4" t="s">
        <v>2</v>
      </c>
      <c r="F179" s="4" t="s">
        <v>2</v>
      </c>
    </row>
    <row r="180" spans="1:7" ht="12" customHeight="1" x14ac:dyDescent="0.55000000000000004">
      <c r="B180" s="5"/>
      <c r="D180" s="6"/>
      <c r="E180" s="6"/>
      <c r="F180" s="6" t="s">
        <v>3</v>
      </c>
    </row>
    <row r="181" spans="1:7" ht="12" customHeight="1" x14ac:dyDescent="0.55000000000000004">
      <c r="B181" s="5"/>
      <c r="D181" s="7"/>
      <c r="E181" s="7">
        <v>1993</v>
      </c>
      <c r="F181" s="7">
        <f>$E$181-$D$186</f>
        <v>1987</v>
      </c>
    </row>
    <row r="182" spans="1:7" ht="12" customHeight="1" x14ac:dyDescent="0.55000000000000004">
      <c r="B182" s="8" t="s">
        <v>74</v>
      </c>
      <c r="C182" s="3"/>
      <c r="D182" s="9">
        <v>803</v>
      </c>
      <c r="E182" s="10">
        <f>IFERROR(100*$D182/$E$181, "-")</f>
        <v>40.291018564977421</v>
      </c>
      <c r="F182" s="10">
        <f>IFERROR(100*$D182/$F$181, "-")</f>
        <v>40.412682435832913</v>
      </c>
      <c r="G182" s="11"/>
    </row>
    <row r="183" spans="1:7" ht="12" customHeight="1" x14ac:dyDescent="0.55000000000000004">
      <c r="B183" s="12" t="s">
        <v>75</v>
      </c>
      <c r="C183" s="13"/>
      <c r="D183" s="14">
        <v>890</v>
      </c>
      <c r="E183" s="15">
        <f t="shared" ref="E183:E186" si="28">IFERROR(100*$D183/$E$181, "-")</f>
        <v>44.656297039638737</v>
      </c>
      <c r="F183" s="15">
        <f t="shared" ref="F183:F185" si="29">IFERROR(100*$D183/$F$181, "-")</f>
        <v>44.791142425767489</v>
      </c>
      <c r="G183" s="11"/>
    </row>
    <row r="184" spans="1:7" ht="12" customHeight="1" x14ac:dyDescent="0.55000000000000004">
      <c r="B184" s="16" t="s">
        <v>76</v>
      </c>
      <c r="D184" s="17">
        <v>216</v>
      </c>
      <c r="E184" s="18">
        <f t="shared" si="28"/>
        <v>10.837932764676367</v>
      </c>
      <c r="F184" s="18">
        <f t="shared" si="29"/>
        <v>10.870659285354806</v>
      </c>
      <c r="G184" s="11"/>
    </row>
    <row r="185" spans="1:7" ht="12" customHeight="1" x14ac:dyDescent="0.55000000000000004">
      <c r="B185" s="12" t="s">
        <v>77</v>
      </c>
      <c r="C185" s="13"/>
      <c r="D185" s="14">
        <v>78</v>
      </c>
      <c r="E185" s="15">
        <f t="shared" si="28"/>
        <v>3.9136979427997991</v>
      </c>
      <c r="F185" s="15">
        <f t="shared" si="29"/>
        <v>3.9255158530447911</v>
      </c>
      <c r="G185" s="11"/>
    </row>
    <row r="186" spans="1:7" ht="12" customHeight="1" x14ac:dyDescent="0.55000000000000004">
      <c r="B186" s="25" t="s">
        <v>151</v>
      </c>
      <c r="C186" s="26"/>
      <c r="D186" s="23">
        <v>6</v>
      </c>
      <c r="E186" s="24">
        <f t="shared" si="28"/>
        <v>0.30105368790767689</v>
      </c>
      <c r="F186" s="24" t="s">
        <v>7</v>
      </c>
      <c r="G186" s="11"/>
    </row>
    <row r="187" spans="1:7" ht="12" customHeight="1" x14ac:dyDescent="0.55000000000000004">
      <c r="B187" s="28" t="s">
        <v>8</v>
      </c>
      <c r="C187" s="29"/>
      <c r="D187" s="23">
        <v>1993</v>
      </c>
      <c r="E187" s="24">
        <f>IF(SUM($E$182:$E$186) = 0, "-", SUM($E$182:$E$186))</f>
        <v>100.00000000000001</v>
      </c>
      <c r="F187" s="24">
        <f>IF(SUM($F$182:$F$186) = 0, "-", SUM($F$182:$F$186))</f>
        <v>99.999999999999986</v>
      </c>
      <c r="G187" s="11"/>
    </row>
    <row r="189" spans="1:7" ht="12" customHeight="1" x14ac:dyDescent="0.55000000000000004">
      <c r="A189" s="27" t="s">
        <v>78</v>
      </c>
      <c r="B189" s="27"/>
      <c r="C189" s="27"/>
      <c r="D189" s="27"/>
      <c r="E189" s="27"/>
      <c r="F189" s="27"/>
    </row>
    <row r="190" spans="1:7" ht="12" customHeight="1" x14ac:dyDescent="0.55000000000000004">
      <c r="B190" s="2"/>
      <c r="C190" s="3"/>
      <c r="D190" s="4" t="s">
        <v>1</v>
      </c>
      <c r="E190" s="4" t="s">
        <v>2</v>
      </c>
      <c r="F190" s="4" t="s">
        <v>2</v>
      </c>
    </row>
    <row r="191" spans="1:7" ht="12" customHeight="1" x14ac:dyDescent="0.55000000000000004">
      <c r="B191" s="5"/>
      <c r="D191" s="6"/>
      <c r="E191" s="6"/>
      <c r="F191" s="6" t="s">
        <v>3</v>
      </c>
    </row>
    <row r="192" spans="1:7" ht="12" customHeight="1" x14ac:dyDescent="0.55000000000000004">
      <c r="B192" s="5"/>
      <c r="D192" s="7"/>
      <c r="E192" s="7">
        <v>1993</v>
      </c>
      <c r="F192" s="7">
        <f>$E$192-$D$203</f>
        <v>1986</v>
      </c>
    </row>
    <row r="193" spans="1:7" ht="12" customHeight="1" x14ac:dyDescent="0.55000000000000004">
      <c r="B193" s="8" t="s">
        <v>79</v>
      </c>
      <c r="C193" s="3"/>
      <c r="D193" s="9">
        <v>1659</v>
      </c>
      <c r="E193" s="10">
        <f>IFERROR(100*$D193/$E$192, "-")</f>
        <v>83.24134470647266</v>
      </c>
      <c r="F193" s="10">
        <f>IFERROR(100*$D193/$F$192, "-")</f>
        <v>83.534743202416919</v>
      </c>
      <c r="G193" s="11"/>
    </row>
    <row r="194" spans="1:7" ht="12" customHeight="1" x14ac:dyDescent="0.55000000000000004">
      <c r="B194" s="12" t="s">
        <v>80</v>
      </c>
      <c r="C194" s="13"/>
      <c r="D194" s="14">
        <v>466</v>
      </c>
      <c r="E194" s="15">
        <f t="shared" ref="E194:E203" si="30">IFERROR(100*$D194/$E$192, "-")</f>
        <v>23.381836427496236</v>
      </c>
      <c r="F194" s="15">
        <f t="shared" ref="F194:F202" si="31">IFERROR(100*$D194/$F$192, "-")</f>
        <v>23.464249748237663</v>
      </c>
      <c r="G194" s="11"/>
    </row>
    <row r="195" spans="1:7" ht="12" customHeight="1" x14ac:dyDescent="0.55000000000000004">
      <c r="B195" s="16" t="s">
        <v>81</v>
      </c>
      <c r="D195" s="17">
        <v>399</v>
      </c>
      <c r="E195" s="18">
        <f t="shared" si="30"/>
        <v>20.020070245860513</v>
      </c>
      <c r="F195" s="18">
        <f t="shared" si="31"/>
        <v>20.090634441087612</v>
      </c>
      <c r="G195" s="11"/>
    </row>
    <row r="196" spans="1:7" ht="12" customHeight="1" x14ac:dyDescent="0.55000000000000004">
      <c r="B196" s="12" t="s">
        <v>82</v>
      </c>
      <c r="C196" s="13"/>
      <c r="D196" s="14">
        <v>684</v>
      </c>
      <c r="E196" s="15">
        <f t="shared" si="30"/>
        <v>34.32012042147516</v>
      </c>
      <c r="F196" s="15">
        <f t="shared" si="31"/>
        <v>34.44108761329305</v>
      </c>
      <c r="G196" s="11"/>
    </row>
    <row r="197" spans="1:7" ht="12" customHeight="1" x14ac:dyDescent="0.55000000000000004">
      <c r="B197" s="16" t="s">
        <v>83</v>
      </c>
      <c r="D197" s="17">
        <v>1176</v>
      </c>
      <c r="E197" s="18">
        <f t="shared" si="30"/>
        <v>59.006522829904668</v>
      </c>
      <c r="F197" s="18">
        <f t="shared" si="31"/>
        <v>59.214501510574017</v>
      </c>
      <c r="G197" s="11"/>
    </row>
    <row r="198" spans="1:7" ht="12" customHeight="1" x14ac:dyDescent="0.55000000000000004">
      <c r="B198" s="12" t="s">
        <v>84</v>
      </c>
      <c r="C198" s="13"/>
      <c r="D198" s="14">
        <v>365</v>
      </c>
      <c r="E198" s="15">
        <f t="shared" si="30"/>
        <v>18.314099347717008</v>
      </c>
      <c r="F198" s="15">
        <f t="shared" si="31"/>
        <v>18.37865055387714</v>
      </c>
      <c r="G198" s="11"/>
    </row>
    <row r="199" spans="1:7" ht="12" customHeight="1" x14ac:dyDescent="0.55000000000000004">
      <c r="B199" s="16" t="s">
        <v>85</v>
      </c>
      <c r="D199" s="17">
        <v>114</v>
      </c>
      <c r="E199" s="18">
        <f t="shared" si="30"/>
        <v>5.7200200702458606</v>
      </c>
      <c r="F199" s="18">
        <f t="shared" si="31"/>
        <v>5.7401812688821749</v>
      </c>
      <c r="G199" s="11"/>
    </row>
    <row r="200" spans="1:7" ht="12" customHeight="1" x14ac:dyDescent="0.55000000000000004">
      <c r="B200" s="12" t="s">
        <v>86</v>
      </c>
      <c r="C200" s="13"/>
      <c r="D200" s="14">
        <v>179</v>
      </c>
      <c r="E200" s="15">
        <f t="shared" si="30"/>
        <v>8.981435022579026</v>
      </c>
      <c r="F200" s="15">
        <f t="shared" si="31"/>
        <v>9.0130916414904334</v>
      </c>
      <c r="G200" s="11"/>
    </row>
    <row r="201" spans="1:7" ht="12" customHeight="1" x14ac:dyDescent="0.55000000000000004">
      <c r="B201" s="16" t="s">
        <v>87</v>
      </c>
      <c r="D201" s="17">
        <v>21</v>
      </c>
      <c r="E201" s="18">
        <f t="shared" si="30"/>
        <v>1.053687907676869</v>
      </c>
      <c r="F201" s="18">
        <f t="shared" si="31"/>
        <v>1.0574018126888218</v>
      </c>
      <c r="G201" s="11"/>
    </row>
    <row r="202" spans="1:7" ht="12" customHeight="1" x14ac:dyDescent="0.55000000000000004">
      <c r="B202" s="12" t="s">
        <v>88</v>
      </c>
      <c r="C202" s="13"/>
      <c r="D202" s="14">
        <v>82</v>
      </c>
      <c r="E202" s="15">
        <f t="shared" si="30"/>
        <v>4.1144004014049171</v>
      </c>
      <c r="F202" s="15">
        <f t="shared" si="31"/>
        <v>4.1289023162134946</v>
      </c>
      <c r="G202" s="11"/>
    </row>
    <row r="203" spans="1:7" ht="12" customHeight="1" x14ac:dyDescent="0.55000000000000004">
      <c r="B203" s="25" t="s">
        <v>151</v>
      </c>
      <c r="C203" s="26"/>
      <c r="D203" s="23">
        <v>7</v>
      </c>
      <c r="E203" s="24">
        <f t="shared" si="30"/>
        <v>0.35122930255895635</v>
      </c>
      <c r="F203" s="24" t="s">
        <v>7</v>
      </c>
      <c r="G203" s="11"/>
    </row>
    <row r="204" spans="1:7" ht="12" customHeight="1" x14ac:dyDescent="0.55000000000000004">
      <c r="B204" s="28" t="s">
        <v>8</v>
      </c>
      <c r="C204" s="29"/>
      <c r="D204" s="23">
        <v>1993</v>
      </c>
      <c r="E204" s="24" t="s">
        <v>7</v>
      </c>
      <c r="F204" s="24" t="s">
        <v>7</v>
      </c>
      <c r="G204" s="11"/>
    </row>
    <row r="206" spans="1:7" ht="12" customHeight="1" x14ac:dyDescent="0.55000000000000004">
      <c r="A206" s="27" t="s">
        <v>89</v>
      </c>
      <c r="B206" s="27"/>
      <c r="C206" s="27"/>
      <c r="D206" s="27"/>
      <c r="E206" s="27"/>
      <c r="F206" s="27"/>
    </row>
    <row r="207" spans="1:7" ht="12" customHeight="1" x14ac:dyDescent="0.55000000000000004">
      <c r="B207" s="2"/>
      <c r="C207" s="3"/>
      <c r="D207" s="4" t="s">
        <v>1</v>
      </c>
      <c r="E207" s="4" t="s">
        <v>2</v>
      </c>
      <c r="F207" s="4" t="s">
        <v>2</v>
      </c>
    </row>
    <row r="208" spans="1:7" ht="12" customHeight="1" x14ac:dyDescent="0.55000000000000004">
      <c r="B208" s="5"/>
      <c r="D208" s="6"/>
      <c r="E208" s="6"/>
      <c r="F208" s="6" t="s">
        <v>3</v>
      </c>
    </row>
    <row r="209" spans="1:7" ht="12" customHeight="1" x14ac:dyDescent="0.55000000000000004">
      <c r="B209" s="5"/>
      <c r="D209" s="7"/>
      <c r="E209" s="7">
        <v>1993</v>
      </c>
      <c r="F209" s="7">
        <f>$E$209-$D$221</f>
        <v>1967</v>
      </c>
    </row>
    <row r="210" spans="1:7" ht="12" customHeight="1" x14ac:dyDescent="0.55000000000000004">
      <c r="B210" s="8" t="s">
        <v>90</v>
      </c>
      <c r="C210" s="3"/>
      <c r="D210" s="9">
        <v>9</v>
      </c>
      <c r="E210" s="10">
        <f>IFERROR(100*$D210/$E$209, "-")</f>
        <v>0.45158053186151531</v>
      </c>
      <c r="F210" s="10">
        <f>IFERROR(100*$D210/$F$209, "-")</f>
        <v>0.45754956786985257</v>
      </c>
      <c r="G210" s="11"/>
    </row>
    <row r="211" spans="1:7" ht="12" customHeight="1" x14ac:dyDescent="0.55000000000000004">
      <c r="B211" s="12">
        <v>1</v>
      </c>
      <c r="C211" s="13"/>
      <c r="D211" s="14">
        <v>6</v>
      </c>
      <c r="E211" s="15">
        <f t="shared" ref="E211:E221" si="32">IFERROR(100*$D211/$E$209, "-")</f>
        <v>0.30105368790767689</v>
      </c>
      <c r="F211" s="15">
        <f t="shared" ref="F211:F220" si="33">IFERROR(100*$D211/$F$209, "-")</f>
        <v>0.30503304524656838</v>
      </c>
      <c r="G211" s="11"/>
    </row>
    <row r="212" spans="1:7" ht="12" customHeight="1" x14ac:dyDescent="0.55000000000000004">
      <c r="B212" s="16">
        <v>2</v>
      </c>
      <c r="D212" s="17">
        <v>6</v>
      </c>
      <c r="E212" s="18">
        <f t="shared" si="32"/>
        <v>0.30105368790767689</v>
      </c>
      <c r="F212" s="18">
        <f t="shared" si="33"/>
        <v>0.30503304524656838</v>
      </c>
      <c r="G212" s="11"/>
    </row>
    <row r="213" spans="1:7" ht="12" customHeight="1" x14ac:dyDescent="0.55000000000000004">
      <c r="B213" s="12">
        <v>3</v>
      </c>
      <c r="C213" s="13"/>
      <c r="D213" s="14">
        <v>31</v>
      </c>
      <c r="E213" s="15">
        <f t="shared" si="32"/>
        <v>1.5554440541896639</v>
      </c>
      <c r="F213" s="15">
        <f t="shared" si="33"/>
        <v>1.5760040671072699</v>
      </c>
      <c r="G213" s="11"/>
    </row>
    <row r="214" spans="1:7" ht="12" customHeight="1" x14ac:dyDescent="0.55000000000000004">
      <c r="B214" s="16">
        <v>4</v>
      </c>
      <c r="D214" s="17">
        <v>53</v>
      </c>
      <c r="E214" s="18">
        <f t="shared" si="32"/>
        <v>2.6593075765178122</v>
      </c>
      <c r="F214" s="18">
        <f t="shared" si="33"/>
        <v>2.6944585663446872</v>
      </c>
      <c r="G214" s="11"/>
    </row>
    <row r="215" spans="1:7" ht="12" customHeight="1" x14ac:dyDescent="0.55000000000000004">
      <c r="B215" s="12">
        <v>5</v>
      </c>
      <c r="C215" s="13"/>
      <c r="D215" s="14">
        <v>159</v>
      </c>
      <c r="E215" s="15">
        <f t="shared" si="32"/>
        <v>7.9779227295534367</v>
      </c>
      <c r="F215" s="15">
        <f t="shared" si="33"/>
        <v>8.0833756990340628</v>
      </c>
      <c r="G215" s="11"/>
    </row>
    <row r="216" spans="1:7" ht="12" customHeight="1" x14ac:dyDescent="0.55000000000000004">
      <c r="B216" s="16">
        <v>6</v>
      </c>
      <c r="D216" s="17">
        <v>126</v>
      </c>
      <c r="E216" s="18">
        <f t="shared" si="32"/>
        <v>6.3221274460612147</v>
      </c>
      <c r="F216" s="18">
        <f t="shared" si="33"/>
        <v>6.4056939501779357</v>
      </c>
      <c r="G216" s="11"/>
    </row>
    <row r="217" spans="1:7" ht="12" customHeight="1" x14ac:dyDescent="0.55000000000000004">
      <c r="B217" s="12">
        <v>7</v>
      </c>
      <c r="C217" s="13"/>
      <c r="D217" s="14">
        <v>239</v>
      </c>
      <c r="E217" s="15">
        <f t="shared" si="32"/>
        <v>11.991971901655795</v>
      </c>
      <c r="F217" s="15">
        <f t="shared" si="33"/>
        <v>12.150482968988307</v>
      </c>
      <c r="G217" s="11"/>
    </row>
    <row r="218" spans="1:7" ht="12" customHeight="1" x14ac:dyDescent="0.55000000000000004">
      <c r="B218" s="16">
        <v>8</v>
      </c>
      <c r="D218" s="17">
        <v>384</v>
      </c>
      <c r="E218" s="18">
        <f t="shared" si="32"/>
        <v>19.267436026091321</v>
      </c>
      <c r="F218" s="18">
        <f t="shared" si="33"/>
        <v>19.522114895780376</v>
      </c>
      <c r="G218" s="11"/>
    </row>
    <row r="219" spans="1:7" ht="12" customHeight="1" x14ac:dyDescent="0.55000000000000004">
      <c r="B219" s="12">
        <v>9</v>
      </c>
      <c r="C219" s="13"/>
      <c r="D219" s="14">
        <v>311</v>
      </c>
      <c r="E219" s="15">
        <f t="shared" si="32"/>
        <v>15.604616156547918</v>
      </c>
      <c r="F219" s="15">
        <f t="shared" si="33"/>
        <v>15.810879511947128</v>
      </c>
      <c r="G219" s="11"/>
    </row>
    <row r="220" spans="1:7" ht="12" customHeight="1" x14ac:dyDescent="0.55000000000000004">
      <c r="B220" s="16" t="s">
        <v>91</v>
      </c>
      <c r="D220" s="17">
        <v>643</v>
      </c>
      <c r="E220" s="18">
        <f t="shared" si="32"/>
        <v>32.262920220772706</v>
      </c>
      <c r="F220" s="18">
        <f t="shared" si="33"/>
        <v>32.689374682257245</v>
      </c>
      <c r="G220" s="11"/>
    </row>
    <row r="221" spans="1:7" ht="12" customHeight="1" x14ac:dyDescent="0.55000000000000004">
      <c r="B221" s="19" t="s">
        <v>151</v>
      </c>
      <c r="C221" s="20"/>
      <c r="D221" s="21">
        <v>26</v>
      </c>
      <c r="E221" s="22">
        <f t="shared" si="32"/>
        <v>1.3045659809332664</v>
      </c>
      <c r="F221" s="22" t="s">
        <v>7</v>
      </c>
      <c r="G221" s="11"/>
    </row>
    <row r="222" spans="1:7" ht="12" customHeight="1" x14ac:dyDescent="0.55000000000000004">
      <c r="B222" s="28" t="s">
        <v>8</v>
      </c>
      <c r="C222" s="29"/>
      <c r="D222" s="23">
        <v>1993</v>
      </c>
      <c r="E222" s="24">
        <f>IF(SUM($E$210:$E$221) = 0, "-", SUM($E$210:$E$221))</f>
        <v>100</v>
      </c>
      <c r="F222" s="24">
        <f>IF(SUM($F$210:$F$221) = 0, "-", SUM($F$210:$F$221))</f>
        <v>100</v>
      </c>
      <c r="G222" s="11"/>
    </row>
    <row r="224" spans="1:7" ht="24.75" customHeight="1" x14ac:dyDescent="0.55000000000000004">
      <c r="A224" s="27" t="s">
        <v>159</v>
      </c>
      <c r="B224" s="30"/>
      <c r="C224" s="30"/>
      <c r="D224" s="30"/>
      <c r="E224" s="30"/>
      <c r="F224" s="30"/>
    </row>
    <row r="225" spans="1:7" ht="12" customHeight="1" x14ac:dyDescent="0.55000000000000004">
      <c r="A225" s="27" t="s">
        <v>92</v>
      </c>
      <c r="B225" s="27"/>
      <c r="C225" s="27"/>
      <c r="D225" s="27"/>
      <c r="E225" s="27"/>
      <c r="F225" s="27"/>
    </row>
    <row r="226" spans="1:7" ht="12" customHeight="1" x14ac:dyDescent="0.55000000000000004">
      <c r="B226" s="2"/>
      <c r="C226" s="3"/>
      <c r="D226" s="4" t="s">
        <v>1</v>
      </c>
      <c r="E226" s="4" t="s">
        <v>2</v>
      </c>
      <c r="F226" s="4" t="s">
        <v>2</v>
      </c>
    </row>
    <row r="227" spans="1:7" ht="12" customHeight="1" x14ac:dyDescent="0.55000000000000004">
      <c r="B227" s="5"/>
      <c r="D227" s="6"/>
      <c r="E227" s="6"/>
      <c r="F227" s="6" t="s">
        <v>3</v>
      </c>
    </row>
    <row r="228" spans="1:7" ht="12" customHeight="1" x14ac:dyDescent="0.55000000000000004">
      <c r="B228" s="5"/>
      <c r="D228" s="7"/>
      <c r="E228" s="7">
        <v>1993</v>
      </c>
      <c r="F228" s="7">
        <f>$E$228-$D$232</f>
        <v>1986</v>
      </c>
    </row>
    <row r="229" spans="1:7" ht="12" customHeight="1" x14ac:dyDescent="0.55000000000000004">
      <c r="B229" s="8" t="s">
        <v>93</v>
      </c>
      <c r="C229" s="3"/>
      <c r="D229" s="9">
        <v>73</v>
      </c>
      <c r="E229" s="10">
        <f>IFERROR(100*$D229/$E$228, "-")</f>
        <v>3.662819869543402</v>
      </c>
      <c r="F229" s="10">
        <f>IFERROR(100*$D229/$F$228, "-")</f>
        <v>3.6757301107754281</v>
      </c>
      <c r="G229" s="11"/>
    </row>
    <row r="230" spans="1:7" ht="12" customHeight="1" x14ac:dyDescent="0.55000000000000004">
      <c r="B230" s="12" t="s">
        <v>94</v>
      </c>
      <c r="C230" s="13"/>
      <c r="D230" s="14">
        <v>1030</v>
      </c>
      <c r="E230" s="15">
        <f t="shared" ref="E230:E232" si="34">IFERROR(100*$D230/$E$228, "-")</f>
        <v>51.680883090817865</v>
      </c>
      <c r="F230" s="15">
        <f t="shared" ref="F230:F231" si="35">IFERROR(100*$D230/$F$228, "-")</f>
        <v>51.863041289023165</v>
      </c>
      <c r="G230" s="11"/>
    </row>
    <row r="231" spans="1:7" ht="12" customHeight="1" x14ac:dyDescent="0.55000000000000004">
      <c r="B231" s="16" t="s">
        <v>95</v>
      </c>
      <c r="D231" s="17">
        <v>883</v>
      </c>
      <c r="E231" s="18">
        <f t="shared" si="34"/>
        <v>44.305067737079781</v>
      </c>
      <c r="F231" s="18">
        <f t="shared" si="35"/>
        <v>44.461228600201409</v>
      </c>
      <c r="G231" s="11"/>
    </row>
    <row r="232" spans="1:7" ht="12" customHeight="1" x14ac:dyDescent="0.55000000000000004">
      <c r="B232" s="19" t="s">
        <v>151</v>
      </c>
      <c r="C232" s="20"/>
      <c r="D232" s="21">
        <v>7</v>
      </c>
      <c r="E232" s="22">
        <f t="shared" si="34"/>
        <v>0.35122930255895635</v>
      </c>
      <c r="F232" s="22" t="s">
        <v>7</v>
      </c>
      <c r="G232" s="11"/>
    </row>
    <row r="233" spans="1:7" ht="12" customHeight="1" x14ac:dyDescent="0.55000000000000004">
      <c r="B233" s="28" t="s">
        <v>8</v>
      </c>
      <c r="C233" s="29"/>
      <c r="D233" s="23">
        <v>1993</v>
      </c>
      <c r="E233" s="24">
        <f>IF(SUM($E$229:$E$232) = 0, "-", SUM($E$229:$E$232))</f>
        <v>100.00000000000001</v>
      </c>
      <c r="F233" s="24">
        <f>IF(SUM($F$229:$F$232) = 0, "-", SUM($F$229:$F$232))</f>
        <v>100</v>
      </c>
      <c r="G233" s="11"/>
    </row>
    <row r="235" spans="1:7" ht="12" customHeight="1" x14ac:dyDescent="0.55000000000000004">
      <c r="A235" s="27" t="s">
        <v>96</v>
      </c>
      <c r="B235" s="27"/>
      <c r="C235" s="27"/>
      <c r="D235" s="27"/>
      <c r="E235" s="27"/>
      <c r="F235" s="27"/>
    </row>
    <row r="236" spans="1:7" ht="12" customHeight="1" x14ac:dyDescent="0.55000000000000004">
      <c r="B236" s="2"/>
      <c r="C236" s="3"/>
      <c r="D236" s="4" t="s">
        <v>1</v>
      </c>
      <c r="E236" s="4" t="s">
        <v>2</v>
      </c>
      <c r="F236" s="4" t="s">
        <v>2</v>
      </c>
    </row>
    <row r="237" spans="1:7" ht="12" customHeight="1" x14ac:dyDescent="0.55000000000000004">
      <c r="B237" s="5"/>
      <c r="D237" s="6"/>
      <c r="E237" s="6"/>
      <c r="F237" s="6" t="s">
        <v>3</v>
      </c>
    </row>
    <row r="238" spans="1:7" ht="12" customHeight="1" x14ac:dyDescent="0.55000000000000004">
      <c r="B238" s="5"/>
      <c r="D238" s="7"/>
      <c r="E238" s="7">
        <v>1993</v>
      </c>
      <c r="F238" s="7">
        <f>$E$238-$D$242</f>
        <v>1982</v>
      </c>
    </row>
    <row r="239" spans="1:7" ht="12" customHeight="1" x14ac:dyDescent="0.55000000000000004">
      <c r="B239" s="8" t="s">
        <v>93</v>
      </c>
      <c r="C239" s="3"/>
      <c r="D239" s="9">
        <v>1132</v>
      </c>
      <c r="E239" s="10">
        <f>IFERROR(100*$D239/$E$238, "-")</f>
        <v>56.798795785248366</v>
      </c>
      <c r="F239" s="10">
        <f>IFERROR(100*$D239/$F$238, "-")</f>
        <v>57.114026236125127</v>
      </c>
      <c r="G239" s="11"/>
    </row>
    <row r="240" spans="1:7" ht="12" customHeight="1" x14ac:dyDescent="0.55000000000000004">
      <c r="B240" s="12" t="s">
        <v>94</v>
      </c>
      <c r="C240" s="13"/>
      <c r="D240" s="14">
        <v>550</v>
      </c>
      <c r="E240" s="15">
        <f t="shared" ref="E240:E242" si="36">IFERROR(100*$D240/$E$238, "-")</f>
        <v>27.596588058203714</v>
      </c>
      <c r="F240" s="15">
        <f t="shared" ref="F240:F241" si="37">IFERROR(100*$D240/$F$238, "-")</f>
        <v>27.749747729566096</v>
      </c>
      <c r="G240" s="11"/>
    </row>
    <row r="241" spans="1:7" ht="12" customHeight="1" x14ac:dyDescent="0.55000000000000004">
      <c r="B241" s="16" t="s">
        <v>95</v>
      </c>
      <c r="D241" s="17">
        <v>300</v>
      </c>
      <c r="E241" s="18">
        <f t="shared" si="36"/>
        <v>15.052684395383844</v>
      </c>
      <c r="F241" s="18">
        <f t="shared" si="37"/>
        <v>15.136226034308779</v>
      </c>
      <c r="G241" s="11"/>
    </row>
    <row r="242" spans="1:7" ht="12" customHeight="1" x14ac:dyDescent="0.55000000000000004">
      <c r="B242" s="19" t="s">
        <v>151</v>
      </c>
      <c r="C242" s="20"/>
      <c r="D242" s="21">
        <v>11</v>
      </c>
      <c r="E242" s="22">
        <f t="shared" si="36"/>
        <v>0.55193176116407427</v>
      </c>
      <c r="F242" s="22" t="s">
        <v>7</v>
      </c>
      <c r="G242" s="11"/>
    </row>
    <row r="243" spans="1:7" ht="12" customHeight="1" x14ac:dyDescent="0.55000000000000004">
      <c r="B243" s="28" t="s">
        <v>8</v>
      </c>
      <c r="C243" s="29"/>
      <c r="D243" s="23">
        <v>1993</v>
      </c>
      <c r="E243" s="24">
        <f>IF(SUM($E$239:$E$242) = 0, "-", SUM($E$239:$E$242))</f>
        <v>100</v>
      </c>
      <c r="F243" s="24">
        <f>IF(SUM($F$239:$F$242) = 0, "-", SUM($F$239:$F$242))</f>
        <v>100</v>
      </c>
      <c r="G243" s="11"/>
    </row>
    <row r="245" spans="1:7" ht="12" customHeight="1" x14ac:dyDescent="0.55000000000000004">
      <c r="A245" s="27" t="s">
        <v>97</v>
      </c>
      <c r="B245" s="27"/>
      <c r="C245" s="27"/>
      <c r="D245" s="27"/>
      <c r="E245" s="27"/>
      <c r="F245" s="27"/>
    </row>
    <row r="246" spans="1:7" ht="12" customHeight="1" x14ac:dyDescent="0.55000000000000004">
      <c r="B246" s="2"/>
      <c r="C246" s="3"/>
      <c r="D246" s="4" t="s">
        <v>1</v>
      </c>
      <c r="E246" s="4" t="s">
        <v>2</v>
      </c>
      <c r="F246" s="4" t="s">
        <v>2</v>
      </c>
    </row>
    <row r="247" spans="1:7" ht="12" customHeight="1" x14ac:dyDescent="0.55000000000000004">
      <c r="B247" s="5"/>
      <c r="D247" s="6"/>
      <c r="E247" s="6"/>
      <c r="F247" s="6" t="s">
        <v>3</v>
      </c>
    </row>
    <row r="248" spans="1:7" ht="12" customHeight="1" x14ac:dyDescent="0.55000000000000004">
      <c r="B248" s="5"/>
      <c r="D248" s="7"/>
      <c r="E248" s="7">
        <v>1993</v>
      </c>
      <c r="F248" s="7">
        <f>$E$248-$D$252</f>
        <v>1975</v>
      </c>
    </row>
    <row r="249" spans="1:7" ht="12" customHeight="1" x14ac:dyDescent="0.55000000000000004">
      <c r="B249" s="8" t="s">
        <v>93</v>
      </c>
      <c r="C249" s="3"/>
      <c r="D249" s="9">
        <v>583</v>
      </c>
      <c r="E249" s="10">
        <f>IFERROR(100*$D249/$E$248, "-")</f>
        <v>29.252383341695936</v>
      </c>
      <c r="F249" s="10">
        <f>IFERROR(100*$D249/$F$248, "-")</f>
        <v>29.518987341772153</v>
      </c>
      <c r="G249" s="11"/>
    </row>
    <row r="250" spans="1:7" ht="12" customHeight="1" x14ac:dyDescent="0.55000000000000004">
      <c r="B250" s="12" t="s">
        <v>94</v>
      </c>
      <c r="C250" s="13"/>
      <c r="D250" s="14">
        <v>777</v>
      </c>
      <c r="E250" s="15">
        <f t="shared" ref="E250:E252" si="38">IFERROR(100*$D250/$E$248, "-")</f>
        <v>38.986452584044152</v>
      </c>
      <c r="F250" s="15">
        <f t="shared" ref="F250:F251" si="39">IFERROR(100*$D250/$F$248, "-")</f>
        <v>39.341772151898731</v>
      </c>
      <c r="G250" s="11"/>
    </row>
    <row r="251" spans="1:7" ht="12" customHeight="1" x14ac:dyDescent="0.55000000000000004">
      <c r="B251" s="16" t="s">
        <v>95</v>
      </c>
      <c r="D251" s="17">
        <v>615</v>
      </c>
      <c r="E251" s="18">
        <f t="shared" si="38"/>
        <v>30.85800301053688</v>
      </c>
      <c r="F251" s="18">
        <f t="shared" si="39"/>
        <v>31.139240506329113</v>
      </c>
      <c r="G251" s="11"/>
    </row>
    <row r="252" spans="1:7" ht="12" customHeight="1" x14ac:dyDescent="0.55000000000000004">
      <c r="B252" s="19" t="s">
        <v>151</v>
      </c>
      <c r="C252" s="20"/>
      <c r="D252" s="21">
        <v>18</v>
      </c>
      <c r="E252" s="22">
        <f t="shared" si="38"/>
        <v>0.90316106372303062</v>
      </c>
      <c r="F252" s="22" t="s">
        <v>7</v>
      </c>
      <c r="G252" s="11"/>
    </row>
    <row r="253" spans="1:7" ht="12" customHeight="1" x14ac:dyDescent="0.55000000000000004">
      <c r="B253" s="28" t="s">
        <v>8</v>
      </c>
      <c r="C253" s="29"/>
      <c r="D253" s="23">
        <v>1993</v>
      </c>
      <c r="E253" s="24">
        <f>IF(SUM($E$249:$E$252) = 0, "-", SUM($E$249:$E$252))</f>
        <v>100</v>
      </c>
      <c r="F253" s="24">
        <f>IF(SUM($F$249:$F$252) = 0, "-", SUM($F$249:$F$252))</f>
        <v>100</v>
      </c>
      <c r="G253" s="11"/>
    </row>
    <row r="255" spans="1:7" ht="12" customHeight="1" x14ac:dyDescent="0.55000000000000004">
      <c r="A255" s="27" t="s">
        <v>98</v>
      </c>
      <c r="B255" s="27"/>
      <c r="C255" s="27"/>
      <c r="D255" s="27"/>
      <c r="E255" s="27"/>
      <c r="F255" s="27"/>
    </row>
    <row r="256" spans="1:7" ht="12" customHeight="1" x14ac:dyDescent="0.55000000000000004">
      <c r="B256" s="2"/>
      <c r="C256" s="3"/>
      <c r="D256" s="4" t="s">
        <v>1</v>
      </c>
      <c r="E256" s="4" t="s">
        <v>2</v>
      </c>
      <c r="F256" s="4" t="s">
        <v>2</v>
      </c>
    </row>
    <row r="257" spans="1:7" ht="12" customHeight="1" x14ac:dyDescent="0.55000000000000004">
      <c r="B257" s="5"/>
      <c r="D257" s="6"/>
      <c r="E257" s="6"/>
      <c r="F257" s="6" t="s">
        <v>3</v>
      </c>
    </row>
    <row r="258" spans="1:7" ht="12" customHeight="1" x14ac:dyDescent="0.55000000000000004">
      <c r="B258" s="5"/>
      <c r="D258" s="7"/>
      <c r="E258" s="7">
        <v>1993</v>
      </c>
      <c r="F258" s="7">
        <f>$E$258-$D$262</f>
        <v>1983</v>
      </c>
    </row>
    <row r="259" spans="1:7" ht="12" customHeight="1" x14ac:dyDescent="0.55000000000000004">
      <c r="B259" s="8" t="s">
        <v>93</v>
      </c>
      <c r="C259" s="3"/>
      <c r="D259" s="9">
        <v>1564</v>
      </c>
      <c r="E259" s="10">
        <f>IFERROR(100*$D259/$E$258, "-")</f>
        <v>78.474661314601107</v>
      </c>
      <c r="F259" s="10">
        <f>IFERROR(100*$D259/$F$258, "-")</f>
        <v>78.870398386283412</v>
      </c>
      <c r="G259" s="11"/>
    </row>
    <row r="260" spans="1:7" ht="12" customHeight="1" x14ac:dyDescent="0.55000000000000004">
      <c r="B260" s="12" t="s">
        <v>94</v>
      </c>
      <c r="C260" s="13"/>
      <c r="D260" s="14">
        <v>318</v>
      </c>
      <c r="E260" s="15">
        <f t="shared" ref="E260:E262" si="40">IFERROR(100*$D260/$E$258, "-")</f>
        <v>15.955845459106873</v>
      </c>
      <c r="F260" s="15">
        <f t="shared" ref="F260:F261" si="41">IFERROR(100*$D260/$F$258, "-")</f>
        <v>16.036308623298034</v>
      </c>
      <c r="G260" s="11"/>
    </row>
    <row r="261" spans="1:7" ht="12" customHeight="1" x14ac:dyDescent="0.55000000000000004">
      <c r="B261" s="16" t="s">
        <v>95</v>
      </c>
      <c r="D261" s="17">
        <v>101</v>
      </c>
      <c r="E261" s="18">
        <f t="shared" si="40"/>
        <v>5.0677370797792269</v>
      </c>
      <c r="F261" s="18">
        <f t="shared" si="41"/>
        <v>5.0932929904185578</v>
      </c>
      <c r="G261" s="11"/>
    </row>
    <row r="262" spans="1:7" ht="12" customHeight="1" x14ac:dyDescent="0.55000000000000004">
      <c r="B262" s="19" t="s">
        <v>151</v>
      </c>
      <c r="C262" s="20"/>
      <c r="D262" s="21">
        <v>10</v>
      </c>
      <c r="E262" s="22">
        <f t="shared" si="40"/>
        <v>0.50175614651279477</v>
      </c>
      <c r="F262" s="22" t="s">
        <v>7</v>
      </c>
      <c r="G262" s="11"/>
    </row>
    <row r="263" spans="1:7" ht="12" customHeight="1" x14ac:dyDescent="0.55000000000000004">
      <c r="B263" s="28" t="s">
        <v>8</v>
      </c>
      <c r="C263" s="29"/>
      <c r="D263" s="23">
        <v>1993</v>
      </c>
      <c r="E263" s="24">
        <f>IF(SUM($E$259:$E$262) = 0, "-", SUM($E$259:$E$262))</f>
        <v>99.999999999999986</v>
      </c>
      <c r="F263" s="24">
        <f>IF(SUM($F$259:$F$262) = 0, "-", SUM($F$259:$F$262))</f>
        <v>100.00000000000001</v>
      </c>
      <c r="G263" s="11"/>
    </row>
    <row r="265" spans="1:7" ht="12" customHeight="1" x14ac:dyDescent="0.55000000000000004">
      <c r="A265" s="27" t="s">
        <v>99</v>
      </c>
      <c r="B265" s="27"/>
      <c r="C265" s="27"/>
      <c r="D265" s="27"/>
      <c r="E265" s="27"/>
      <c r="F265" s="27"/>
    </row>
    <row r="266" spans="1:7" ht="12" customHeight="1" x14ac:dyDescent="0.55000000000000004">
      <c r="B266" s="2"/>
      <c r="C266" s="3"/>
      <c r="D266" s="4" t="s">
        <v>1</v>
      </c>
      <c r="E266" s="4" t="s">
        <v>2</v>
      </c>
      <c r="F266" s="4" t="s">
        <v>2</v>
      </c>
    </row>
    <row r="267" spans="1:7" ht="12" customHeight="1" x14ac:dyDescent="0.55000000000000004">
      <c r="B267" s="5"/>
      <c r="D267" s="6"/>
      <c r="E267" s="6"/>
      <c r="F267" s="6" t="s">
        <v>3</v>
      </c>
    </row>
    <row r="268" spans="1:7" ht="12" customHeight="1" x14ac:dyDescent="0.55000000000000004">
      <c r="B268" s="5"/>
      <c r="D268" s="7"/>
      <c r="E268" s="7">
        <v>1993</v>
      </c>
      <c r="F268" s="7">
        <f>$E$268-$D$272</f>
        <v>1986</v>
      </c>
    </row>
    <row r="269" spans="1:7" ht="12" customHeight="1" x14ac:dyDescent="0.55000000000000004">
      <c r="B269" s="8" t="s">
        <v>93</v>
      </c>
      <c r="C269" s="3"/>
      <c r="D269" s="9">
        <v>1223</v>
      </c>
      <c r="E269" s="10">
        <f>IFERROR(100*$D269/$E$268, "-")</f>
        <v>61.364776718514804</v>
      </c>
      <c r="F269" s="10">
        <f>IFERROR(100*$D269/$F$268, "-")</f>
        <v>61.581067472306145</v>
      </c>
      <c r="G269" s="11"/>
    </row>
    <row r="270" spans="1:7" ht="12" customHeight="1" x14ac:dyDescent="0.55000000000000004">
      <c r="B270" s="12" t="s">
        <v>94</v>
      </c>
      <c r="C270" s="13"/>
      <c r="D270" s="14">
        <v>523</v>
      </c>
      <c r="E270" s="15">
        <f t="shared" ref="E270:E272" si="42">IFERROR(100*$D270/$E$268, "-")</f>
        <v>26.241846462619169</v>
      </c>
      <c r="F270" s="15">
        <f t="shared" ref="F270:F271" si="43">IFERROR(100*$D270/$F$268, "-")</f>
        <v>26.33434038267875</v>
      </c>
      <c r="G270" s="11"/>
    </row>
    <row r="271" spans="1:7" ht="12" customHeight="1" x14ac:dyDescent="0.55000000000000004">
      <c r="B271" s="16" t="s">
        <v>95</v>
      </c>
      <c r="D271" s="17">
        <v>240</v>
      </c>
      <c r="E271" s="18">
        <f t="shared" si="42"/>
        <v>12.042147516307075</v>
      </c>
      <c r="F271" s="18">
        <f t="shared" si="43"/>
        <v>12.084592145015106</v>
      </c>
      <c r="G271" s="11"/>
    </row>
    <row r="272" spans="1:7" ht="12" customHeight="1" x14ac:dyDescent="0.55000000000000004">
      <c r="B272" s="19" t="s">
        <v>151</v>
      </c>
      <c r="C272" s="20"/>
      <c r="D272" s="21">
        <v>7</v>
      </c>
      <c r="E272" s="22">
        <f t="shared" si="42"/>
        <v>0.35122930255895635</v>
      </c>
      <c r="F272" s="22" t="s">
        <v>7</v>
      </c>
      <c r="G272" s="11"/>
    </row>
    <row r="273" spans="1:7" ht="12" customHeight="1" x14ac:dyDescent="0.55000000000000004">
      <c r="B273" s="28" t="s">
        <v>8</v>
      </c>
      <c r="C273" s="29"/>
      <c r="D273" s="23">
        <v>1993</v>
      </c>
      <c r="E273" s="24">
        <f>IF(SUM($E$269:$E$272) = 0, "-", SUM($E$269:$E$272))</f>
        <v>100.00000000000001</v>
      </c>
      <c r="F273" s="24">
        <f>IF(SUM($F$269:$F$272) = 0, "-", SUM($F$269:$F$272))</f>
        <v>100</v>
      </c>
      <c r="G273" s="11"/>
    </row>
    <row r="275" spans="1:7" ht="12" customHeight="1" x14ac:dyDescent="0.55000000000000004">
      <c r="A275" s="27" t="s">
        <v>100</v>
      </c>
      <c r="B275" s="27"/>
      <c r="C275" s="27"/>
      <c r="D275" s="27"/>
      <c r="E275" s="27"/>
      <c r="F275" s="27"/>
    </row>
    <row r="276" spans="1:7" ht="12" customHeight="1" x14ac:dyDescent="0.55000000000000004">
      <c r="B276" s="2"/>
      <c r="C276" s="3"/>
      <c r="D276" s="4" t="s">
        <v>1</v>
      </c>
      <c r="E276" s="4" t="s">
        <v>2</v>
      </c>
      <c r="F276" s="4" t="s">
        <v>2</v>
      </c>
    </row>
    <row r="277" spans="1:7" ht="12" customHeight="1" x14ac:dyDescent="0.55000000000000004">
      <c r="B277" s="5"/>
      <c r="D277" s="6"/>
      <c r="E277" s="6"/>
      <c r="F277" s="6" t="s">
        <v>3</v>
      </c>
    </row>
    <row r="278" spans="1:7" ht="12" customHeight="1" x14ac:dyDescent="0.55000000000000004">
      <c r="B278" s="5"/>
      <c r="D278" s="7"/>
      <c r="E278" s="7">
        <v>1993</v>
      </c>
      <c r="F278" s="7">
        <f>$E$278-$D$282</f>
        <v>1985</v>
      </c>
    </row>
    <row r="279" spans="1:7" ht="12" customHeight="1" x14ac:dyDescent="0.55000000000000004">
      <c r="B279" s="8" t="s">
        <v>93</v>
      </c>
      <c r="C279" s="3"/>
      <c r="D279" s="9">
        <v>162</v>
      </c>
      <c r="E279" s="10">
        <f>IFERROR(100*$D279/$E$278, "-")</f>
        <v>8.1284495735072753</v>
      </c>
      <c r="F279" s="10">
        <f>IFERROR(100*$D279/$F$278, "-")</f>
        <v>8.1612090680100753</v>
      </c>
      <c r="G279" s="11"/>
    </row>
    <row r="280" spans="1:7" ht="12" customHeight="1" x14ac:dyDescent="0.55000000000000004">
      <c r="B280" s="12" t="s">
        <v>94</v>
      </c>
      <c r="C280" s="13"/>
      <c r="D280" s="14">
        <v>1016</v>
      </c>
      <c r="E280" s="15">
        <f t="shared" ref="E280:E282" si="44">IFERROR(100*$D280/$E$278, "-")</f>
        <v>50.978424485699946</v>
      </c>
      <c r="F280" s="15">
        <f t="shared" ref="F280:F281" si="45">IFERROR(100*$D280/$F$278, "-")</f>
        <v>51.183879093198989</v>
      </c>
      <c r="G280" s="11"/>
    </row>
    <row r="281" spans="1:7" ht="12" customHeight="1" x14ac:dyDescent="0.55000000000000004">
      <c r="B281" s="16" t="s">
        <v>95</v>
      </c>
      <c r="D281" s="17">
        <v>807</v>
      </c>
      <c r="E281" s="18">
        <f t="shared" si="44"/>
        <v>40.491721023582542</v>
      </c>
      <c r="F281" s="18">
        <f t="shared" si="45"/>
        <v>40.65491183879093</v>
      </c>
      <c r="G281" s="11"/>
    </row>
    <row r="282" spans="1:7" ht="12" customHeight="1" x14ac:dyDescent="0.55000000000000004">
      <c r="B282" s="19" t="s">
        <v>151</v>
      </c>
      <c r="C282" s="20"/>
      <c r="D282" s="21">
        <v>8</v>
      </c>
      <c r="E282" s="22">
        <f t="shared" si="44"/>
        <v>0.4014049172102358</v>
      </c>
      <c r="F282" s="22" t="s">
        <v>7</v>
      </c>
      <c r="G282" s="11"/>
    </row>
    <row r="283" spans="1:7" ht="12" customHeight="1" x14ac:dyDescent="0.55000000000000004">
      <c r="B283" s="28" t="s">
        <v>8</v>
      </c>
      <c r="C283" s="29"/>
      <c r="D283" s="23">
        <v>1993</v>
      </c>
      <c r="E283" s="24">
        <f>IF(SUM($E$279:$E$282) = 0, "-", SUM($E$279:$E$282))</f>
        <v>99.999999999999986</v>
      </c>
      <c r="F283" s="24">
        <f>IF(SUM($F$279:$F$282) = 0, "-", SUM($F$279:$F$282))</f>
        <v>100</v>
      </c>
      <c r="G283" s="11"/>
    </row>
    <row r="285" spans="1:7" ht="12" customHeight="1" x14ac:dyDescent="0.55000000000000004">
      <c r="A285" s="27" t="s">
        <v>101</v>
      </c>
      <c r="B285" s="27"/>
      <c r="C285" s="27"/>
      <c r="D285" s="27"/>
      <c r="E285" s="27"/>
      <c r="F285" s="27"/>
    </row>
    <row r="286" spans="1:7" ht="12" customHeight="1" x14ac:dyDescent="0.55000000000000004">
      <c r="B286" s="2"/>
      <c r="C286" s="3"/>
      <c r="D286" s="4" t="s">
        <v>1</v>
      </c>
      <c r="E286" s="4" t="s">
        <v>2</v>
      </c>
      <c r="F286" s="4" t="s">
        <v>2</v>
      </c>
    </row>
    <row r="287" spans="1:7" ht="12" customHeight="1" x14ac:dyDescent="0.55000000000000004">
      <c r="B287" s="5"/>
      <c r="D287" s="6"/>
      <c r="E287" s="6"/>
      <c r="F287" s="6" t="s">
        <v>3</v>
      </c>
    </row>
    <row r="288" spans="1:7" ht="12" customHeight="1" x14ac:dyDescent="0.55000000000000004">
      <c r="B288" s="5"/>
      <c r="D288" s="7"/>
      <c r="E288" s="7">
        <v>1993</v>
      </c>
      <c r="F288" s="7">
        <f>$E$288-$D$292</f>
        <v>1984</v>
      </c>
    </row>
    <row r="289" spans="1:7" ht="12" customHeight="1" x14ac:dyDescent="0.55000000000000004">
      <c r="B289" s="8" t="s">
        <v>93</v>
      </c>
      <c r="C289" s="3"/>
      <c r="D289" s="9">
        <v>113</v>
      </c>
      <c r="E289" s="10">
        <f>IFERROR(100*$D289/$E$288, "-")</f>
        <v>5.6698444555945811</v>
      </c>
      <c r="F289" s="10">
        <f>IFERROR(100*$D289/$F$288, "-")</f>
        <v>5.695564516129032</v>
      </c>
      <c r="G289" s="11"/>
    </row>
    <row r="290" spans="1:7" ht="12" customHeight="1" x14ac:dyDescent="0.55000000000000004">
      <c r="B290" s="12" t="s">
        <v>94</v>
      </c>
      <c r="C290" s="13"/>
      <c r="D290" s="14">
        <v>94</v>
      </c>
      <c r="E290" s="15">
        <f t="shared" ref="E290:E292" si="46">IFERROR(100*$D290/$E$288, "-")</f>
        <v>4.7165077772202713</v>
      </c>
      <c r="F290" s="15">
        <f t="shared" ref="F290:F291" si="47">IFERROR(100*$D290/$F$288, "-")</f>
        <v>4.737903225806452</v>
      </c>
      <c r="G290" s="11"/>
    </row>
    <row r="291" spans="1:7" ht="12" customHeight="1" x14ac:dyDescent="0.55000000000000004">
      <c r="B291" s="16" t="s">
        <v>95</v>
      </c>
      <c r="D291" s="17">
        <v>1777</v>
      </c>
      <c r="E291" s="18">
        <f t="shared" si="46"/>
        <v>89.162067235323633</v>
      </c>
      <c r="F291" s="18">
        <f t="shared" si="47"/>
        <v>89.566532258064512</v>
      </c>
      <c r="G291" s="11"/>
    </row>
    <row r="292" spans="1:7" ht="12" customHeight="1" x14ac:dyDescent="0.55000000000000004">
      <c r="B292" s="19" t="s">
        <v>151</v>
      </c>
      <c r="C292" s="20"/>
      <c r="D292" s="21">
        <v>9</v>
      </c>
      <c r="E292" s="22">
        <f t="shared" si="46"/>
        <v>0.45158053186151531</v>
      </c>
      <c r="F292" s="22" t="s">
        <v>7</v>
      </c>
      <c r="G292" s="11"/>
    </row>
    <row r="293" spans="1:7" ht="12" customHeight="1" x14ac:dyDescent="0.55000000000000004">
      <c r="B293" s="28" t="s">
        <v>8</v>
      </c>
      <c r="C293" s="29"/>
      <c r="D293" s="23">
        <v>1993</v>
      </c>
      <c r="E293" s="24">
        <f>IF(SUM($E$289:$E$292) = 0, "-", SUM($E$289:$E$292))</f>
        <v>100</v>
      </c>
      <c r="F293" s="24">
        <f>IF(SUM($F$289:$F$292) = 0, "-", SUM($F$289:$F$292))</f>
        <v>100</v>
      </c>
      <c r="G293" s="11"/>
    </row>
    <row r="295" spans="1:7" ht="12" customHeight="1" x14ac:dyDescent="0.55000000000000004">
      <c r="A295" s="27" t="s">
        <v>102</v>
      </c>
      <c r="B295" s="27"/>
      <c r="C295" s="27"/>
      <c r="D295" s="27"/>
      <c r="E295" s="27"/>
      <c r="F295" s="27"/>
    </row>
    <row r="296" spans="1:7" ht="12" customHeight="1" x14ac:dyDescent="0.55000000000000004">
      <c r="B296" s="2"/>
      <c r="C296" s="3"/>
      <c r="D296" s="4" t="s">
        <v>1</v>
      </c>
      <c r="E296" s="4" t="s">
        <v>2</v>
      </c>
      <c r="F296" s="4" t="s">
        <v>2</v>
      </c>
    </row>
    <row r="297" spans="1:7" ht="12" customHeight="1" x14ac:dyDescent="0.55000000000000004">
      <c r="B297" s="5"/>
      <c r="D297" s="6"/>
      <c r="E297" s="6"/>
      <c r="F297" s="6" t="s">
        <v>3</v>
      </c>
    </row>
    <row r="298" spans="1:7" ht="12" customHeight="1" x14ac:dyDescent="0.55000000000000004">
      <c r="B298" s="5"/>
      <c r="D298" s="7"/>
      <c r="E298" s="7">
        <v>1993</v>
      </c>
      <c r="F298" s="7">
        <f>$E$298-$D$302</f>
        <v>1978</v>
      </c>
    </row>
    <row r="299" spans="1:7" ht="12" customHeight="1" x14ac:dyDescent="0.55000000000000004">
      <c r="B299" s="8" t="s">
        <v>93</v>
      </c>
      <c r="C299" s="3"/>
      <c r="D299" s="9">
        <v>1083</v>
      </c>
      <c r="E299" s="10">
        <f>IFERROR(100*$D299/$E$298, "-")</f>
        <v>54.340190667335676</v>
      </c>
      <c r="F299" s="10">
        <f>IFERROR(100*$D299/$F$298, "-")</f>
        <v>54.75227502527806</v>
      </c>
      <c r="G299" s="11"/>
    </row>
    <row r="300" spans="1:7" ht="12" customHeight="1" x14ac:dyDescent="0.55000000000000004">
      <c r="B300" s="12" t="s">
        <v>94</v>
      </c>
      <c r="C300" s="13"/>
      <c r="D300" s="14">
        <v>636</v>
      </c>
      <c r="E300" s="15">
        <f t="shared" ref="E300:E302" si="48">IFERROR(100*$D300/$E$298, "-")</f>
        <v>31.911690918213747</v>
      </c>
      <c r="F300" s="15">
        <f t="shared" ref="F300:F301" si="49">IFERROR(100*$D300/$F$298, "-")</f>
        <v>32.153690596562186</v>
      </c>
      <c r="G300" s="11"/>
    </row>
    <row r="301" spans="1:7" ht="12" customHeight="1" x14ac:dyDescent="0.55000000000000004">
      <c r="B301" s="16" t="s">
        <v>95</v>
      </c>
      <c r="D301" s="17">
        <v>259</v>
      </c>
      <c r="E301" s="18">
        <f t="shared" si="48"/>
        <v>12.995484194681385</v>
      </c>
      <c r="F301" s="18">
        <f t="shared" si="49"/>
        <v>13.094034378159757</v>
      </c>
      <c r="G301" s="11"/>
    </row>
    <row r="302" spans="1:7" ht="12" customHeight="1" x14ac:dyDescent="0.55000000000000004">
      <c r="B302" s="19" t="s">
        <v>151</v>
      </c>
      <c r="C302" s="20"/>
      <c r="D302" s="21">
        <v>15</v>
      </c>
      <c r="E302" s="22">
        <f t="shared" si="48"/>
        <v>0.7526342197691922</v>
      </c>
      <c r="F302" s="22" t="s">
        <v>7</v>
      </c>
      <c r="G302" s="11"/>
    </row>
    <row r="303" spans="1:7" ht="12" customHeight="1" x14ac:dyDescent="0.55000000000000004">
      <c r="B303" s="28" t="s">
        <v>8</v>
      </c>
      <c r="C303" s="29"/>
      <c r="D303" s="23">
        <v>1993</v>
      </c>
      <c r="E303" s="24">
        <f>IF(SUM($E$299:$E$302) = 0, "-", SUM($E$299:$E$302))</f>
        <v>100</v>
      </c>
      <c r="F303" s="24">
        <f>IF(SUM($F$299:$F$302) = 0, "-", SUM($F$299:$F$302))</f>
        <v>100</v>
      </c>
      <c r="G303" s="11"/>
    </row>
    <row r="305" spans="1:7" ht="12" customHeight="1" x14ac:dyDescent="0.55000000000000004">
      <c r="A305" s="27" t="s">
        <v>103</v>
      </c>
      <c r="B305" s="27"/>
      <c r="C305" s="27"/>
      <c r="D305" s="27"/>
      <c r="E305" s="27"/>
      <c r="F305" s="27"/>
    </row>
    <row r="306" spans="1:7" ht="12" customHeight="1" x14ac:dyDescent="0.55000000000000004">
      <c r="B306" s="2"/>
      <c r="C306" s="3"/>
      <c r="D306" s="4" t="s">
        <v>1</v>
      </c>
      <c r="E306" s="4" t="s">
        <v>2</v>
      </c>
      <c r="F306" s="4" t="s">
        <v>2</v>
      </c>
    </row>
    <row r="307" spans="1:7" ht="12" customHeight="1" x14ac:dyDescent="0.55000000000000004">
      <c r="B307" s="5"/>
      <c r="D307" s="6"/>
      <c r="E307" s="6"/>
      <c r="F307" s="6" t="s">
        <v>3</v>
      </c>
    </row>
    <row r="308" spans="1:7" ht="12" customHeight="1" x14ac:dyDescent="0.55000000000000004">
      <c r="B308" s="5"/>
      <c r="D308" s="7"/>
      <c r="E308" s="7">
        <v>1993</v>
      </c>
      <c r="F308" s="7">
        <f>$E$308-$D$312</f>
        <v>1976</v>
      </c>
    </row>
    <row r="309" spans="1:7" ht="12" customHeight="1" x14ac:dyDescent="0.55000000000000004">
      <c r="B309" s="8" t="s">
        <v>93</v>
      </c>
      <c r="C309" s="3"/>
      <c r="D309" s="9">
        <v>255</v>
      </c>
      <c r="E309" s="10">
        <f>IFERROR(100*$D309/$E$308, "-")</f>
        <v>12.794781736076267</v>
      </c>
      <c r="F309" s="10">
        <f>IFERROR(100*$D309/$F$308, "-")</f>
        <v>12.904858299595142</v>
      </c>
      <c r="G309" s="11"/>
    </row>
    <row r="310" spans="1:7" ht="12" customHeight="1" x14ac:dyDescent="0.55000000000000004">
      <c r="B310" s="12" t="s">
        <v>94</v>
      </c>
      <c r="C310" s="13"/>
      <c r="D310" s="14">
        <v>1078</v>
      </c>
      <c r="E310" s="15">
        <f t="shared" ref="E310:E312" si="50">IFERROR(100*$D310/$E$308, "-")</f>
        <v>54.089312594079274</v>
      </c>
      <c r="F310" s="15">
        <f t="shared" ref="F310:F311" si="51">IFERROR(100*$D310/$F$308, "-")</f>
        <v>54.554655870445345</v>
      </c>
      <c r="G310" s="11"/>
    </row>
    <row r="311" spans="1:7" ht="12" customHeight="1" x14ac:dyDescent="0.55000000000000004">
      <c r="B311" s="16" t="s">
        <v>95</v>
      </c>
      <c r="D311" s="17">
        <v>643</v>
      </c>
      <c r="E311" s="18">
        <f t="shared" si="50"/>
        <v>32.262920220772706</v>
      </c>
      <c r="F311" s="18">
        <f t="shared" si="51"/>
        <v>32.540485829959515</v>
      </c>
      <c r="G311" s="11"/>
    </row>
    <row r="312" spans="1:7" ht="12" customHeight="1" x14ac:dyDescent="0.55000000000000004">
      <c r="B312" s="19" t="s">
        <v>151</v>
      </c>
      <c r="C312" s="20"/>
      <c r="D312" s="21">
        <v>17</v>
      </c>
      <c r="E312" s="22">
        <f t="shared" si="50"/>
        <v>0.85298544907175111</v>
      </c>
      <c r="F312" s="22" t="s">
        <v>7</v>
      </c>
      <c r="G312" s="11"/>
    </row>
    <row r="313" spans="1:7" ht="12" customHeight="1" x14ac:dyDescent="0.55000000000000004">
      <c r="B313" s="28" t="s">
        <v>8</v>
      </c>
      <c r="C313" s="29"/>
      <c r="D313" s="23">
        <v>1993</v>
      </c>
      <c r="E313" s="24">
        <f>IF(SUM($E$309:$E$312) = 0, "-", SUM($E$309:$E$312))</f>
        <v>100</v>
      </c>
      <c r="F313" s="24">
        <f>IF(SUM($F$309:$F$312) = 0, "-", SUM($F$309:$F$312))</f>
        <v>100</v>
      </c>
      <c r="G313" s="11"/>
    </row>
    <row r="315" spans="1:7" ht="12" customHeight="1" x14ac:dyDescent="0.55000000000000004">
      <c r="A315" s="27" t="s">
        <v>104</v>
      </c>
      <c r="B315" s="27"/>
      <c r="C315" s="27"/>
      <c r="D315" s="27"/>
      <c r="E315" s="27"/>
      <c r="F315" s="27"/>
    </row>
    <row r="316" spans="1:7" ht="12" customHeight="1" x14ac:dyDescent="0.55000000000000004">
      <c r="B316" s="2"/>
      <c r="C316" s="3"/>
      <c r="D316" s="4" t="s">
        <v>1</v>
      </c>
      <c r="E316" s="4" t="s">
        <v>2</v>
      </c>
      <c r="F316" s="4" t="s">
        <v>2</v>
      </c>
    </row>
    <row r="317" spans="1:7" ht="12" customHeight="1" x14ac:dyDescent="0.55000000000000004">
      <c r="B317" s="5"/>
      <c r="D317" s="6"/>
      <c r="E317" s="6"/>
      <c r="F317" s="6" t="s">
        <v>3</v>
      </c>
    </row>
    <row r="318" spans="1:7" ht="12" customHeight="1" x14ac:dyDescent="0.55000000000000004">
      <c r="B318" s="5"/>
      <c r="D318" s="7"/>
      <c r="E318" s="7">
        <v>1993</v>
      </c>
      <c r="F318" s="7">
        <f>$E$318-$D$322</f>
        <v>1982</v>
      </c>
    </row>
    <row r="319" spans="1:7" ht="12" customHeight="1" x14ac:dyDescent="0.55000000000000004">
      <c r="B319" s="8" t="s">
        <v>93</v>
      </c>
      <c r="C319" s="3"/>
      <c r="D319" s="9">
        <v>733</v>
      </c>
      <c r="E319" s="10">
        <f>IFERROR(100*$D319/$E$318, "-")</f>
        <v>36.778725539387857</v>
      </c>
      <c r="F319" s="10">
        <f>IFERROR(100*$D319/$F$318, "-")</f>
        <v>36.982845610494451</v>
      </c>
      <c r="G319" s="11"/>
    </row>
    <row r="320" spans="1:7" ht="12" customHeight="1" x14ac:dyDescent="0.55000000000000004">
      <c r="B320" s="12" t="s">
        <v>94</v>
      </c>
      <c r="C320" s="13"/>
      <c r="D320" s="14">
        <v>757</v>
      </c>
      <c r="E320" s="15">
        <f t="shared" ref="E320:E322" si="52">IFERROR(100*$D320/$E$318, "-")</f>
        <v>37.982940291018565</v>
      </c>
      <c r="F320" s="15">
        <f t="shared" ref="F320:F321" si="53">IFERROR(100*$D320/$F$318, "-")</f>
        <v>38.193743693239149</v>
      </c>
      <c r="G320" s="11"/>
    </row>
    <row r="321" spans="1:7" ht="12" customHeight="1" x14ac:dyDescent="0.55000000000000004">
      <c r="B321" s="16" t="s">
        <v>95</v>
      </c>
      <c r="D321" s="17">
        <v>492</v>
      </c>
      <c r="E321" s="18">
        <f t="shared" si="52"/>
        <v>24.686402408429505</v>
      </c>
      <c r="F321" s="18">
        <f t="shared" si="53"/>
        <v>24.823410696266397</v>
      </c>
      <c r="G321" s="11"/>
    </row>
    <row r="322" spans="1:7" ht="12" customHeight="1" x14ac:dyDescent="0.55000000000000004">
      <c r="B322" s="19" t="s">
        <v>151</v>
      </c>
      <c r="C322" s="20"/>
      <c r="D322" s="21">
        <v>11</v>
      </c>
      <c r="E322" s="22">
        <f t="shared" si="52"/>
        <v>0.55193176116407427</v>
      </c>
      <c r="F322" s="22" t="s">
        <v>7</v>
      </c>
      <c r="G322" s="11"/>
    </row>
    <row r="323" spans="1:7" ht="12" customHeight="1" x14ac:dyDescent="0.55000000000000004">
      <c r="B323" s="28" t="s">
        <v>8</v>
      </c>
      <c r="C323" s="29"/>
      <c r="D323" s="23">
        <v>1993</v>
      </c>
      <c r="E323" s="24">
        <f>IF(SUM($E$319:$E$322) = 0, "-", SUM($E$319:$E$322))</f>
        <v>100</v>
      </c>
      <c r="F323" s="24">
        <f>IF(SUM($F$319:$F$322) = 0, "-", SUM($F$319:$F$322))</f>
        <v>100</v>
      </c>
      <c r="G323" s="11"/>
    </row>
    <row r="325" spans="1:7" ht="12" customHeight="1" x14ac:dyDescent="0.55000000000000004">
      <c r="A325" s="27" t="s">
        <v>105</v>
      </c>
      <c r="B325" s="27"/>
      <c r="C325" s="27"/>
      <c r="D325" s="27"/>
      <c r="E325" s="27"/>
      <c r="F325" s="27"/>
    </row>
    <row r="326" spans="1:7" ht="12" customHeight="1" x14ac:dyDescent="0.55000000000000004">
      <c r="B326" s="2"/>
      <c r="C326" s="3"/>
      <c r="D326" s="4" t="s">
        <v>1</v>
      </c>
      <c r="E326" s="4" t="s">
        <v>2</v>
      </c>
      <c r="F326" s="4" t="s">
        <v>2</v>
      </c>
    </row>
    <row r="327" spans="1:7" ht="12" customHeight="1" x14ac:dyDescent="0.55000000000000004">
      <c r="B327" s="5"/>
      <c r="D327" s="6"/>
      <c r="E327" s="6"/>
      <c r="F327" s="6" t="s">
        <v>3</v>
      </c>
    </row>
    <row r="328" spans="1:7" ht="12" customHeight="1" x14ac:dyDescent="0.55000000000000004">
      <c r="B328" s="5"/>
      <c r="D328" s="7"/>
      <c r="E328" s="7">
        <v>1993</v>
      </c>
      <c r="F328" s="7">
        <f>$E$328-$D$332</f>
        <v>1981</v>
      </c>
    </row>
    <row r="329" spans="1:7" ht="12" customHeight="1" x14ac:dyDescent="0.55000000000000004">
      <c r="B329" s="8" t="s">
        <v>93</v>
      </c>
      <c r="C329" s="3"/>
      <c r="D329" s="9">
        <v>88</v>
      </c>
      <c r="E329" s="10">
        <f>IFERROR(100*$D329/$E$328, "-")</f>
        <v>4.4154540893125942</v>
      </c>
      <c r="F329" s="10">
        <f>IFERROR(100*$D329/$F$328, "-")</f>
        <v>4.442200908632004</v>
      </c>
      <c r="G329" s="11"/>
    </row>
    <row r="330" spans="1:7" ht="12" customHeight="1" x14ac:dyDescent="0.55000000000000004">
      <c r="B330" s="12" t="s">
        <v>94</v>
      </c>
      <c r="C330" s="13"/>
      <c r="D330" s="14">
        <v>676</v>
      </c>
      <c r="E330" s="15">
        <f t="shared" ref="E330:E332" si="54">IFERROR(100*$D330/$E$328, "-")</f>
        <v>33.918715504264924</v>
      </c>
      <c r="F330" s="15">
        <f t="shared" ref="F330:F331" si="55">IFERROR(100*$D330/$F$328, "-")</f>
        <v>34.124179707218573</v>
      </c>
      <c r="G330" s="11"/>
    </row>
    <row r="331" spans="1:7" ht="12" customHeight="1" x14ac:dyDescent="0.55000000000000004">
      <c r="B331" s="16" t="s">
        <v>95</v>
      </c>
      <c r="D331" s="17">
        <v>1217</v>
      </c>
      <c r="E331" s="18">
        <f t="shared" si="54"/>
        <v>61.063723030607122</v>
      </c>
      <c r="F331" s="18">
        <f t="shared" si="55"/>
        <v>61.433619384149416</v>
      </c>
      <c r="G331" s="11"/>
    </row>
    <row r="332" spans="1:7" ht="12" customHeight="1" x14ac:dyDescent="0.55000000000000004">
      <c r="B332" s="19" t="s">
        <v>151</v>
      </c>
      <c r="C332" s="20"/>
      <c r="D332" s="21">
        <v>12</v>
      </c>
      <c r="E332" s="22">
        <f t="shared" si="54"/>
        <v>0.60210737581535378</v>
      </c>
      <c r="F332" s="22" t="s">
        <v>7</v>
      </c>
      <c r="G332" s="11"/>
    </row>
    <row r="333" spans="1:7" ht="12" customHeight="1" x14ac:dyDescent="0.55000000000000004">
      <c r="B333" s="28" t="s">
        <v>8</v>
      </c>
      <c r="C333" s="29"/>
      <c r="D333" s="23">
        <v>1993</v>
      </c>
      <c r="E333" s="24">
        <f>IF(SUM($E$329:$E$332) = 0, "-", SUM($E$329:$E$332))</f>
        <v>99.999999999999986</v>
      </c>
      <c r="F333" s="24">
        <f>IF(SUM($F$329:$F$332) = 0, "-", SUM($F$329:$F$332))</f>
        <v>100</v>
      </c>
      <c r="G333" s="11"/>
    </row>
    <row r="335" spans="1:7" ht="12" customHeight="1" x14ac:dyDescent="0.55000000000000004">
      <c r="A335" s="27" t="s">
        <v>106</v>
      </c>
      <c r="B335" s="27"/>
      <c r="C335" s="27"/>
      <c r="D335" s="27"/>
      <c r="E335" s="27"/>
      <c r="F335" s="27"/>
    </row>
    <row r="336" spans="1:7" ht="12" customHeight="1" x14ac:dyDescent="0.55000000000000004">
      <c r="B336" s="2"/>
      <c r="C336" s="3"/>
      <c r="D336" s="4" t="s">
        <v>1</v>
      </c>
      <c r="E336" s="4" t="s">
        <v>2</v>
      </c>
      <c r="F336" s="4" t="s">
        <v>2</v>
      </c>
    </row>
    <row r="337" spans="1:7" ht="12" customHeight="1" x14ac:dyDescent="0.55000000000000004">
      <c r="B337" s="5"/>
      <c r="D337" s="6"/>
      <c r="E337" s="6"/>
      <c r="F337" s="6" t="s">
        <v>3</v>
      </c>
    </row>
    <row r="338" spans="1:7" ht="12" customHeight="1" x14ac:dyDescent="0.55000000000000004">
      <c r="B338" s="5"/>
      <c r="D338" s="7"/>
      <c r="E338" s="7">
        <v>1993</v>
      </c>
      <c r="F338" s="7">
        <f>$E$338-$D$342</f>
        <v>1984</v>
      </c>
    </row>
    <row r="339" spans="1:7" ht="12" customHeight="1" x14ac:dyDescent="0.55000000000000004">
      <c r="B339" s="8" t="s">
        <v>93</v>
      </c>
      <c r="C339" s="3"/>
      <c r="D339" s="9">
        <v>1548</v>
      </c>
      <c r="E339" s="10">
        <f>IFERROR(100*$D339/$E$338, "-")</f>
        <v>77.671851480180635</v>
      </c>
      <c r="F339" s="10">
        <f>IFERROR(100*$D339/$F$338, "-")</f>
        <v>78.024193548387103</v>
      </c>
      <c r="G339" s="11"/>
    </row>
    <row r="340" spans="1:7" ht="12" customHeight="1" x14ac:dyDescent="0.55000000000000004">
      <c r="B340" s="12" t="s">
        <v>94</v>
      </c>
      <c r="C340" s="13"/>
      <c r="D340" s="14">
        <v>335</v>
      </c>
      <c r="E340" s="15">
        <f t="shared" ref="E340:E342" si="56">IFERROR(100*$D340/$E$338, "-")</f>
        <v>16.808830908178624</v>
      </c>
      <c r="F340" s="15">
        <f t="shared" ref="F340:F341" si="57">IFERROR(100*$D340/$F$338, "-")</f>
        <v>16.885080645161292</v>
      </c>
      <c r="G340" s="11"/>
    </row>
    <row r="341" spans="1:7" ht="12" customHeight="1" x14ac:dyDescent="0.55000000000000004">
      <c r="B341" s="16" t="s">
        <v>95</v>
      </c>
      <c r="D341" s="17">
        <v>101</v>
      </c>
      <c r="E341" s="18">
        <f t="shared" si="56"/>
        <v>5.0677370797792269</v>
      </c>
      <c r="F341" s="18">
        <f t="shared" si="57"/>
        <v>5.090725806451613</v>
      </c>
      <c r="G341" s="11"/>
    </row>
    <row r="342" spans="1:7" ht="12" customHeight="1" x14ac:dyDescent="0.55000000000000004">
      <c r="B342" s="19" t="s">
        <v>151</v>
      </c>
      <c r="C342" s="20"/>
      <c r="D342" s="21">
        <v>9</v>
      </c>
      <c r="E342" s="22">
        <f t="shared" si="56"/>
        <v>0.45158053186151531</v>
      </c>
      <c r="F342" s="22" t="s">
        <v>7</v>
      </c>
      <c r="G342" s="11"/>
    </row>
    <row r="343" spans="1:7" ht="12" customHeight="1" x14ac:dyDescent="0.55000000000000004">
      <c r="B343" s="28" t="s">
        <v>8</v>
      </c>
      <c r="C343" s="29"/>
      <c r="D343" s="23">
        <v>1993</v>
      </c>
      <c r="E343" s="24">
        <f>IF(SUM($E$339:$E$342) = 0, "-", SUM($E$339:$E$342))</f>
        <v>99.999999999999986</v>
      </c>
      <c r="F343" s="24">
        <f>IF(SUM($F$339:$F$342) = 0, "-", SUM($F$339:$F$342))</f>
        <v>100.00000000000001</v>
      </c>
      <c r="G343" s="11"/>
    </row>
    <row r="345" spans="1:7" ht="12" customHeight="1" x14ac:dyDescent="0.55000000000000004">
      <c r="A345" s="27" t="s">
        <v>107</v>
      </c>
      <c r="B345" s="27"/>
      <c r="C345" s="27"/>
      <c r="D345" s="27"/>
      <c r="E345" s="27"/>
      <c r="F345" s="27"/>
    </row>
    <row r="346" spans="1:7" ht="12" customHeight="1" x14ac:dyDescent="0.55000000000000004">
      <c r="B346" s="2"/>
      <c r="C346" s="3"/>
      <c r="D346" s="4" t="s">
        <v>1</v>
      </c>
      <c r="E346" s="4" t="s">
        <v>2</v>
      </c>
      <c r="F346" s="4" t="s">
        <v>2</v>
      </c>
    </row>
    <row r="347" spans="1:7" ht="12" customHeight="1" x14ac:dyDescent="0.55000000000000004">
      <c r="B347" s="5"/>
      <c r="D347" s="6"/>
      <c r="E347" s="6"/>
      <c r="F347" s="6" t="s">
        <v>3</v>
      </c>
    </row>
    <row r="348" spans="1:7" ht="12" customHeight="1" x14ac:dyDescent="0.55000000000000004">
      <c r="B348" s="5"/>
      <c r="D348" s="7"/>
      <c r="E348" s="7">
        <v>1993</v>
      </c>
      <c r="F348" s="7">
        <f>$E$348-$D$352</f>
        <v>1980</v>
      </c>
    </row>
    <row r="349" spans="1:7" ht="12" customHeight="1" x14ac:dyDescent="0.55000000000000004">
      <c r="B349" s="8" t="s">
        <v>93</v>
      </c>
      <c r="C349" s="3"/>
      <c r="D349" s="9">
        <v>373</v>
      </c>
      <c r="E349" s="10">
        <f>IFERROR(100*$D349/$E$348, "-")</f>
        <v>18.715504264927244</v>
      </c>
      <c r="F349" s="10">
        <f>IFERROR(100*$D349/$F$348, "-")</f>
        <v>18.838383838383837</v>
      </c>
      <c r="G349" s="11"/>
    </row>
    <row r="350" spans="1:7" ht="12" customHeight="1" x14ac:dyDescent="0.55000000000000004">
      <c r="B350" s="12" t="s">
        <v>94</v>
      </c>
      <c r="C350" s="13"/>
      <c r="D350" s="14">
        <v>1072</v>
      </c>
      <c r="E350" s="15">
        <f t="shared" ref="E350:E352" si="58">IFERROR(100*$D350/$E$348, "-")</f>
        <v>53.788258906171599</v>
      </c>
      <c r="F350" s="15">
        <f t="shared" ref="F350:F351" si="59">IFERROR(100*$D350/$F$348, "-")</f>
        <v>54.141414141414138</v>
      </c>
      <c r="G350" s="11"/>
    </row>
    <row r="351" spans="1:7" ht="12" customHeight="1" x14ac:dyDescent="0.55000000000000004">
      <c r="B351" s="16" t="s">
        <v>95</v>
      </c>
      <c r="D351" s="17">
        <v>535</v>
      </c>
      <c r="E351" s="18">
        <f t="shared" si="58"/>
        <v>26.843953838434519</v>
      </c>
      <c r="F351" s="18">
        <f t="shared" si="59"/>
        <v>27.020202020202021</v>
      </c>
      <c r="G351" s="11"/>
    </row>
    <row r="352" spans="1:7" ht="12" customHeight="1" x14ac:dyDescent="0.55000000000000004">
      <c r="B352" s="19" t="s">
        <v>151</v>
      </c>
      <c r="C352" s="20"/>
      <c r="D352" s="21">
        <v>13</v>
      </c>
      <c r="E352" s="22">
        <f t="shared" si="58"/>
        <v>0.65228299046663318</v>
      </c>
      <c r="F352" s="22" t="s">
        <v>7</v>
      </c>
      <c r="G352" s="11"/>
    </row>
    <row r="353" spans="1:7" ht="12" customHeight="1" x14ac:dyDescent="0.55000000000000004">
      <c r="B353" s="28" t="s">
        <v>8</v>
      </c>
      <c r="C353" s="29"/>
      <c r="D353" s="23">
        <v>1993</v>
      </c>
      <c r="E353" s="24">
        <f>IF(SUM($E$349:$E$352) = 0, "-", SUM($E$349:$E$352))</f>
        <v>99.999999999999986</v>
      </c>
      <c r="F353" s="24">
        <f>IF(SUM($F$349:$F$352) = 0, "-", SUM($F$349:$F$352))</f>
        <v>100</v>
      </c>
      <c r="G353" s="11"/>
    </row>
    <row r="355" spans="1:7" ht="12" customHeight="1" x14ac:dyDescent="0.55000000000000004">
      <c r="A355" s="27" t="s">
        <v>108</v>
      </c>
      <c r="B355" s="27"/>
      <c r="C355" s="27"/>
      <c r="D355" s="27"/>
      <c r="E355" s="27"/>
      <c r="F355" s="27"/>
    </row>
    <row r="356" spans="1:7" ht="12" customHeight="1" x14ac:dyDescent="0.55000000000000004">
      <c r="B356" s="2"/>
      <c r="C356" s="3"/>
      <c r="D356" s="4" t="s">
        <v>1</v>
      </c>
      <c r="E356" s="4" t="s">
        <v>2</v>
      </c>
      <c r="F356" s="4" t="s">
        <v>2</v>
      </c>
    </row>
    <row r="357" spans="1:7" ht="12" customHeight="1" x14ac:dyDescent="0.55000000000000004">
      <c r="B357" s="5"/>
      <c r="D357" s="6"/>
      <c r="E357" s="6"/>
      <c r="F357" s="6" t="s">
        <v>3</v>
      </c>
    </row>
    <row r="358" spans="1:7" ht="12" customHeight="1" x14ac:dyDescent="0.55000000000000004">
      <c r="B358" s="5"/>
      <c r="D358" s="7"/>
      <c r="E358" s="7">
        <v>1993</v>
      </c>
      <c r="F358" s="7">
        <f>$E$358-$D$362</f>
        <v>1984</v>
      </c>
    </row>
    <row r="359" spans="1:7" ht="12" customHeight="1" x14ac:dyDescent="0.55000000000000004">
      <c r="B359" s="8" t="s">
        <v>93</v>
      </c>
      <c r="C359" s="3"/>
      <c r="D359" s="9">
        <v>997</v>
      </c>
      <c r="E359" s="10">
        <f>IFERROR(100*$D359/$E$358, "-")</f>
        <v>50.02508780732564</v>
      </c>
      <c r="F359" s="10">
        <f>IFERROR(100*$D359/$F$358, "-")</f>
        <v>50.252016129032256</v>
      </c>
      <c r="G359" s="11"/>
    </row>
    <row r="360" spans="1:7" ht="12" customHeight="1" x14ac:dyDescent="0.55000000000000004">
      <c r="B360" s="12" t="s">
        <v>94</v>
      </c>
      <c r="C360" s="13"/>
      <c r="D360" s="14">
        <v>752</v>
      </c>
      <c r="E360" s="15">
        <f t="shared" ref="E360:E362" si="60">IFERROR(100*$D360/$E$358, "-")</f>
        <v>37.73206221776217</v>
      </c>
      <c r="F360" s="15">
        <f t="shared" ref="F360:F361" si="61">IFERROR(100*$D360/$F$358, "-")</f>
        <v>37.903225806451616</v>
      </c>
      <c r="G360" s="11"/>
    </row>
    <row r="361" spans="1:7" ht="12" customHeight="1" x14ac:dyDescent="0.55000000000000004">
      <c r="B361" s="16" t="s">
        <v>95</v>
      </c>
      <c r="D361" s="17">
        <v>235</v>
      </c>
      <c r="E361" s="18">
        <f t="shared" si="60"/>
        <v>11.791269443050677</v>
      </c>
      <c r="F361" s="18">
        <f t="shared" si="61"/>
        <v>11.84475806451613</v>
      </c>
      <c r="G361" s="11"/>
    </row>
    <row r="362" spans="1:7" ht="12" customHeight="1" x14ac:dyDescent="0.55000000000000004">
      <c r="B362" s="19" t="s">
        <v>151</v>
      </c>
      <c r="C362" s="20"/>
      <c r="D362" s="21">
        <v>9</v>
      </c>
      <c r="E362" s="22">
        <f t="shared" si="60"/>
        <v>0.45158053186151531</v>
      </c>
      <c r="F362" s="22" t="s">
        <v>7</v>
      </c>
      <c r="G362" s="11"/>
    </row>
    <row r="363" spans="1:7" ht="12" customHeight="1" x14ac:dyDescent="0.55000000000000004">
      <c r="B363" s="28" t="s">
        <v>8</v>
      </c>
      <c r="C363" s="29"/>
      <c r="D363" s="23">
        <v>1993</v>
      </c>
      <c r="E363" s="24">
        <f>IF(SUM($E$359:$E$362) = 0, "-", SUM($E$359:$E$362))</f>
        <v>100</v>
      </c>
      <c r="F363" s="24">
        <f>IF(SUM($F$359:$F$362) = 0, "-", SUM($F$359:$F$362))</f>
        <v>100</v>
      </c>
      <c r="G363" s="11"/>
    </row>
    <row r="365" spans="1:7" ht="12" customHeight="1" x14ac:dyDescent="0.55000000000000004">
      <c r="A365" s="27" t="s">
        <v>109</v>
      </c>
      <c r="B365" s="27"/>
      <c r="C365" s="27"/>
      <c r="D365" s="27"/>
      <c r="E365" s="27"/>
      <c r="F365" s="27"/>
    </row>
    <row r="366" spans="1:7" ht="12" customHeight="1" x14ac:dyDescent="0.55000000000000004">
      <c r="B366" s="2"/>
      <c r="C366" s="3"/>
      <c r="D366" s="4" t="s">
        <v>1</v>
      </c>
      <c r="E366" s="4" t="s">
        <v>2</v>
      </c>
      <c r="F366" s="4" t="s">
        <v>2</v>
      </c>
    </row>
    <row r="367" spans="1:7" ht="12" customHeight="1" x14ac:dyDescent="0.55000000000000004">
      <c r="B367" s="5"/>
      <c r="D367" s="6"/>
      <c r="E367" s="6"/>
      <c r="F367" s="6" t="s">
        <v>3</v>
      </c>
    </row>
    <row r="368" spans="1:7" ht="12" customHeight="1" x14ac:dyDescent="0.55000000000000004">
      <c r="B368" s="5"/>
      <c r="D368" s="7"/>
      <c r="E368" s="7">
        <v>1993</v>
      </c>
      <c r="F368" s="7">
        <f>$E$368-$D$372</f>
        <v>1986</v>
      </c>
    </row>
    <row r="369" spans="1:7" ht="12" customHeight="1" x14ac:dyDescent="0.55000000000000004">
      <c r="B369" s="8" t="s">
        <v>93</v>
      </c>
      <c r="C369" s="3"/>
      <c r="D369" s="9">
        <v>1004</v>
      </c>
      <c r="E369" s="10">
        <f>IFERROR(100*$D369/$E$368, "-")</f>
        <v>50.376317109884596</v>
      </c>
      <c r="F369" s="10">
        <f>IFERROR(100*$D369/$F$368, "-")</f>
        <v>50.553877139979861</v>
      </c>
      <c r="G369" s="11"/>
    </row>
    <row r="370" spans="1:7" ht="12" customHeight="1" x14ac:dyDescent="0.55000000000000004">
      <c r="B370" s="12" t="s">
        <v>94</v>
      </c>
      <c r="C370" s="13"/>
      <c r="D370" s="14">
        <v>603</v>
      </c>
      <c r="E370" s="15">
        <f t="shared" ref="E370:E372" si="62">IFERROR(100*$D370/$E$368, "-")</f>
        <v>30.255895634721526</v>
      </c>
      <c r="F370" s="15">
        <f t="shared" ref="F370:F371" si="63">IFERROR(100*$D370/$F$368, "-")</f>
        <v>30.362537764350453</v>
      </c>
      <c r="G370" s="11"/>
    </row>
    <row r="371" spans="1:7" ht="12" customHeight="1" x14ac:dyDescent="0.55000000000000004">
      <c r="B371" s="16" t="s">
        <v>95</v>
      </c>
      <c r="D371" s="17">
        <v>379</v>
      </c>
      <c r="E371" s="18">
        <f t="shared" si="62"/>
        <v>19.016557952834923</v>
      </c>
      <c r="F371" s="18">
        <f t="shared" si="63"/>
        <v>19.083585095669687</v>
      </c>
      <c r="G371" s="11"/>
    </row>
    <row r="372" spans="1:7" ht="12" customHeight="1" x14ac:dyDescent="0.55000000000000004">
      <c r="B372" s="19" t="s">
        <v>151</v>
      </c>
      <c r="C372" s="20"/>
      <c r="D372" s="21">
        <v>7</v>
      </c>
      <c r="E372" s="22">
        <f t="shared" si="62"/>
        <v>0.35122930255895635</v>
      </c>
      <c r="F372" s="22" t="s">
        <v>7</v>
      </c>
      <c r="G372" s="11"/>
    </row>
    <row r="373" spans="1:7" ht="12" customHeight="1" x14ac:dyDescent="0.55000000000000004">
      <c r="B373" s="28" t="s">
        <v>8</v>
      </c>
      <c r="C373" s="29"/>
      <c r="D373" s="23">
        <v>1993</v>
      </c>
      <c r="E373" s="24">
        <f>IF(SUM($E$369:$E$372) = 0, "-", SUM($E$369:$E$372))</f>
        <v>100.00000000000001</v>
      </c>
      <c r="F373" s="24">
        <f>IF(SUM($F$369:$F$372) = 0, "-", SUM($F$369:$F$372))</f>
        <v>100</v>
      </c>
      <c r="G373" s="11"/>
    </row>
    <row r="375" spans="1:7" ht="12" customHeight="1" x14ac:dyDescent="0.55000000000000004">
      <c r="A375" s="27" t="s">
        <v>110</v>
      </c>
      <c r="B375" s="27"/>
      <c r="C375" s="27"/>
      <c r="D375" s="27"/>
      <c r="E375" s="27"/>
      <c r="F375" s="27"/>
    </row>
    <row r="376" spans="1:7" ht="12" customHeight="1" x14ac:dyDescent="0.55000000000000004">
      <c r="B376" s="2"/>
      <c r="C376" s="3"/>
      <c r="D376" s="4" t="s">
        <v>1</v>
      </c>
      <c r="E376" s="4" t="s">
        <v>2</v>
      </c>
      <c r="F376" s="4" t="s">
        <v>2</v>
      </c>
    </row>
    <row r="377" spans="1:7" ht="12" customHeight="1" x14ac:dyDescent="0.55000000000000004">
      <c r="B377" s="5"/>
      <c r="D377" s="6"/>
      <c r="E377" s="6"/>
      <c r="F377" s="6" t="s">
        <v>3</v>
      </c>
    </row>
    <row r="378" spans="1:7" ht="12" customHeight="1" x14ac:dyDescent="0.55000000000000004">
      <c r="B378" s="5"/>
      <c r="D378" s="7"/>
      <c r="E378" s="7">
        <v>1993</v>
      </c>
      <c r="F378" s="7">
        <f>$E$378-$D$388</f>
        <v>1936</v>
      </c>
    </row>
    <row r="379" spans="1:7" ht="12" customHeight="1" x14ac:dyDescent="0.55000000000000004">
      <c r="B379" s="8" t="s">
        <v>111</v>
      </c>
      <c r="C379" s="3"/>
      <c r="D379" s="9">
        <v>1634</v>
      </c>
      <c r="E379" s="10">
        <f>IFERROR(100*$D379/$E$378, "-")</f>
        <v>81.986954340190664</v>
      </c>
      <c r="F379" s="10">
        <f>IFERROR(100*$D379/$F$378, "-")</f>
        <v>84.400826446280988</v>
      </c>
      <c r="G379" s="11"/>
    </row>
    <row r="380" spans="1:7" ht="12" customHeight="1" x14ac:dyDescent="0.55000000000000004">
      <c r="B380" s="12" t="s">
        <v>112</v>
      </c>
      <c r="C380" s="13"/>
      <c r="D380" s="14">
        <v>197</v>
      </c>
      <c r="E380" s="15">
        <f t="shared" ref="E380:E388" si="64">IFERROR(100*$D380/$E$378, "-")</f>
        <v>9.8845960863020572</v>
      </c>
      <c r="F380" s="15">
        <f t="shared" ref="F380:F387" si="65">IFERROR(100*$D380/$F$378, "-")</f>
        <v>10.175619834710744</v>
      </c>
      <c r="G380" s="11"/>
    </row>
    <row r="381" spans="1:7" ht="12" customHeight="1" x14ac:dyDescent="0.55000000000000004">
      <c r="B381" s="16" t="s">
        <v>113</v>
      </c>
      <c r="D381" s="17">
        <v>61</v>
      </c>
      <c r="E381" s="18">
        <f t="shared" si="64"/>
        <v>3.0607124937280483</v>
      </c>
      <c r="F381" s="18">
        <f t="shared" si="65"/>
        <v>3.1508264462809916</v>
      </c>
      <c r="G381" s="11"/>
    </row>
    <row r="382" spans="1:7" ht="12" customHeight="1" x14ac:dyDescent="0.55000000000000004">
      <c r="B382" s="12" t="s">
        <v>114</v>
      </c>
      <c r="C382" s="13"/>
      <c r="D382" s="14">
        <v>29</v>
      </c>
      <c r="E382" s="15">
        <f t="shared" si="64"/>
        <v>1.4550928248871049</v>
      </c>
      <c r="F382" s="15">
        <f t="shared" si="65"/>
        <v>1.4979338842975207</v>
      </c>
      <c r="G382" s="11"/>
    </row>
    <row r="383" spans="1:7" ht="12" customHeight="1" x14ac:dyDescent="0.55000000000000004">
      <c r="B383" s="16" t="s">
        <v>115</v>
      </c>
      <c r="D383" s="17">
        <v>12</v>
      </c>
      <c r="E383" s="18">
        <f t="shared" si="64"/>
        <v>0.60210737581535378</v>
      </c>
      <c r="F383" s="18">
        <f t="shared" si="65"/>
        <v>0.6198347107438017</v>
      </c>
      <c r="G383" s="11"/>
    </row>
    <row r="384" spans="1:7" ht="12" customHeight="1" x14ac:dyDescent="0.55000000000000004">
      <c r="B384" s="12" t="s">
        <v>116</v>
      </c>
      <c r="C384" s="13"/>
      <c r="D384" s="14">
        <v>2</v>
      </c>
      <c r="E384" s="15">
        <f t="shared" si="64"/>
        <v>0.10035122930255895</v>
      </c>
      <c r="F384" s="15">
        <f t="shared" si="65"/>
        <v>0.10330578512396695</v>
      </c>
      <c r="G384" s="11"/>
    </row>
    <row r="385" spans="1:7" ht="12" customHeight="1" x14ac:dyDescent="0.55000000000000004">
      <c r="B385" s="16" t="s">
        <v>117</v>
      </c>
      <c r="D385" s="17">
        <v>1</v>
      </c>
      <c r="E385" s="18">
        <f t="shared" si="64"/>
        <v>5.0175614651279475E-2</v>
      </c>
      <c r="F385" s="18">
        <f t="shared" si="65"/>
        <v>5.1652892561983473E-2</v>
      </c>
      <c r="G385" s="11"/>
    </row>
    <row r="386" spans="1:7" ht="12" customHeight="1" x14ac:dyDescent="0.55000000000000004">
      <c r="B386" s="12" t="s">
        <v>118</v>
      </c>
      <c r="C386" s="13"/>
      <c r="D386" s="14">
        <v>0</v>
      </c>
      <c r="E386" s="15">
        <f t="shared" si="64"/>
        <v>0</v>
      </c>
      <c r="F386" s="15">
        <f t="shared" si="65"/>
        <v>0</v>
      </c>
      <c r="G386" s="11"/>
    </row>
    <row r="387" spans="1:7" ht="12" customHeight="1" x14ac:dyDescent="0.55000000000000004">
      <c r="B387" s="16" t="s">
        <v>119</v>
      </c>
      <c r="D387" s="17">
        <v>0</v>
      </c>
      <c r="E387" s="18">
        <f t="shared" si="64"/>
        <v>0</v>
      </c>
      <c r="F387" s="18">
        <f t="shared" si="65"/>
        <v>0</v>
      </c>
      <c r="G387" s="11"/>
    </row>
    <row r="388" spans="1:7" ht="12" customHeight="1" x14ac:dyDescent="0.55000000000000004">
      <c r="B388" s="19" t="s">
        <v>151</v>
      </c>
      <c r="C388" s="20"/>
      <c r="D388" s="21">
        <v>57</v>
      </c>
      <c r="E388" s="22">
        <f t="shared" si="64"/>
        <v>2.8600100351229303</v>
      </c>
      <c r="F388" s="22" t="s">
        <v>7</v>
      </c>
      <c r="G388" s="11"/>
    </row>
    <row r="389" spans="1:7" ht="12" customHeight="1" x14ac:dyDescent="0.55000000000000004">
      <c r="B389" s="28" t="s">
        <v>8</v>
      </c>
      <c r="C389" s="29"/>
      <c r="D389" s="23">
        <v>1993</v>
      </c>
      <c r="E389" s="24">
        <f>IF(SUM($E$379:$E$388) = 0, "-", SUM($E$379:$E$388))</f>
        <v>99.999999999999986</v>
      </c>
      <c r="F389" s="24">
        <f>IF(SUM($F$379:$F$388) = 0, "-", SUM($F$379:$F$388))</f>
        <v>100</v>
      </c>
      <c r="G389" s="11"/>
    </row>
    <row r="391" spans="1:7" ht="12" customHeight="1" x14ac:dyDescent="0.55000000000000004">
      <c r="A391" s="1" t="s">
        <v>160</v>
      </c>
    </row>
    <row r="392" spans="1:7" ht="12" customHeight="1" x14ac:dyDescent="0.55000000000000004">
      <c r="A392" s="27" t="s">
        <v>120</v>
      </c>
      <c r="B392" s="27"/>
      <c r="C392" s="27"/>
      <c r="D392" s="27"/>
      <c r="E392" s="27"/>
      <c r="F392" s="27"/>
    </row>
    <row r="393" spans="1:7" ht="12" customHeight="1" x14ac:dyDescent="0.55000000000000004">
      <c r="B393" s="2"/>
      <c r="C393" s="3"/>
      <c r="D393" s="4" t="s">
        <v>1</v>
      </c>
      <c r="E393" s="4" t="s">
        <v>2</v>
      </c>
      <c r="F393" s="4" t="s">
        <v>2</v>
      </c>
    </row>
    <row r="394" spans="1:7" ht="12" customHeight="1" x14ac:dyDescent="0.55000000000000004">
      <c r="B394" s="5"/>
      <c r="D394" s="6"/>
      <c r="E394" s="6"/>
      <c r="F394" s="6" t="s">
        <v>3</v>
      </c>
    </row>
    <row r="395" spans="1:7" ht="12" customHeight="1" x14ac:dyDescent="0.55000000000000004">
      <c r="B395" s="5"/>
      <c r="D395" s="7"/>
      <c r="E395" s="7">
        <v>1993</v>
      </c>
      <c r="F395" s="7">
        <f>$E$395-$D$400</f>
        <v>1979</v>
      </c>
    </row>
    <row r="396" spans="1:7" ht="12" customHeight="1" x14ac:dyDescent="0.55000000000000004">
      <c r="B396" s="8" t="s">
        <v>121</v>
      </c>
      <c r="C396" s="3"/>
      <c r="D396" s="9">
        <v>523</v>
      </c>
      <c r="E396" s="10">
        <f>IFERROR(100*$D396/$E$395, "-")</f>
        <v>26.241846462619169</v>
      </c>
      <c r="F396" s="10">
        <f>IFERROR(100*$D396/$F$395, "-")</f>
        <v>26.427488630621525</v>
      </c>
      <c r="G396" s="11"/>
    </row>
    <row r="397" spans="1:7" ht="12" customHeight="1" x14ac:dyDescent="0.55000000000000004">
      <c r="B397" s="12" t="s">
        <v>122</v>
      </c>
      <c r="C397" s="13"/>
      <c r="D397" s="14">
        <v>167</v>
      </c>
      <c r="E397" s="15">
        <f t="shared" ref="E397:E400" si="66">IFERROR(100*$D397/$E$395, "-")</f>
        <v>8.3793276467636737</v>
      </c>
      <c r="F397" s="15">
        <f t="shared" ref="F397:F399" si="67">IFERROR(100*$D397/$F$395, "-")</f>
        <v>8.4386053562405259</v>
      </c>
      <c r="G397" s="11"/>
    </row>
    <row r="398" spans="1:7" ht="12" customHeight="1" x14ac:dyDescent="0.55000000000000004">
      <c r="B398" s="16" t="s">
        <v>162</v>
      </c>
      <c r="D398" s="17">
        <v>721</v>
      </c>
      <c r="E398" s="18">
        <f t="shared" si="66"/>
        <v>36.176618163572506</v>
      </c>
      <c r="F398" s="18">
        <f t="shared" si="67"/>
        <v>36.43254168772107</v>
      </c>
      <c r="G398" s="11"/>
    </row>
    <row r="399" spans="1:7" ht="12" customHeight="1" x14ac:dyDescent="0.55000000000000004">
      <c r="B399" s="12" t="s">
        <v>123</v>
      </c>
      <c r="C399" s="13"/>
      <c r="D399" s="14">
        <v>568</v>
      </c>
      <c r="E399" s="15">
        <f t="shared" si="66"/>
        <v>28.499749121926744</v>
      </c>
      <c r="F399" s="15">
        <f t="shared" si="67"/>
        <v>28.701364325416876</v>
      </c>
      <c r="G399" s="11"/>
    </row>
    <row r="400" spans="1:7" ht="12" customHeight="1" x14ac:dyDescent="0.55000000000000004">
      <c r="B400" s="25" t="s">
        <v>151</v>
      </c>
      <c r="C400" s="26"/>
      <c r="D400" s="23">
        <v>14</v>
      </c>
      <c r="E400" s="24">
        <f t="shared" si="66"/>
        <v>0.70245860511791269</v>
      </c>
      <c r="F400" s="24" t="s">
        <v>7</v>
      </c>
      <c r="G400" s="11"/>
    </row>
    <row r="401" spans="1:7" ht="12" customHeight="1" x14ac:dyDescent="0.55000000000000004">
      <c r="B401" s="28" t="s">
        <v>8</v>
      </c>
      <c r="C401" s="29"/>
      <c r="D401" s="23">
        <v>1993</v>
      </c>
      <c r="E401" s="24">
        <f>IF(SUM($E$396:$E$400) = 0, "-", SUM($E$396:$E$400))</f>
        <v>100</v>
      </c>
      <c r="F401" s="24">
        <f>IF(SUM($F$396:$F$400) = 0, "-", SUM($F$396:$F$400))</f>
        <v>100</v>
      </c>
      <c r="G401" s="11"/>
    </row>
    <row r="403" spans="1:7" ht="11.25" customHeight="1" x14ac:dyDescent="0.55000000000000004">
      <c r="A403" s="27" t="s">
        <v>124</v>
      </c>
      <c r="B403" s="27"/>
      <c r="C403" s="27"/>
      <c r="D403" s="27"/>
      <c r="E403" s="27"/>
      <c r="F403" s="27"/>
    </row>
    <row r="404" spans="1:7" ht="12" customHeight="1" x14ac:dyDescent="0.55000000000000004">
      <c r="B404" s="2"/>
      <c r="C404" s="3"/>
      <c r="D404" s="4" t="s">
        <v>1</v>
      </c>
      <c r="E404" s="4" t="s">
        <v>2</v>
      </c>
      <c r="F404" s="4" t="s">
        <v>2</v>
      </c>
    </row>
    <row r="405" spans="1:7" ht="12" customHeight="1" x14ac:dyDescent="0.55000000000000004">
      <c r="B405" s="5"/>
      <c r="D405" s="6"/>
      <c r="E405" s="6"/>
      <c r="F405" s="6" t="s">
        <v>3</v>
      </c>
    </row>
    <row r="406" spans="1:7" ht="12" customHeight="1" x14ac:dyDescent="0.55000000000000004">
      <c r="B406" s="5"/>
      <c r="D406" s="7"/>
      <c r="E406" s="7">
        <v>1993</v>
      </c>
      <c r="F406" s="7">
        <f>$E$406-$D$411</f>
        <v>1975</v>
      </c>
    </row>
    <row r="407" spans="1:7" ht="12" customHeight="1" x14ac:dyDescent="0.55000000000000004">
      <c r="B407" s="8" t="s">
        <v>121</v>
      </c>
      <c r="C407" s="3"/>
      <c r="D407" s="9">
        <v>145</v>
      </c>
      <c r="E407" s="10">
        <f>IFERROR(100*$D407/$E$406, "-")</f>
        <v>7.2754641244355245</v>
      </c>
      <c r="F407" s="10">
        <f>IFERROR(100*$D407/$F$406, "-")</f>
        <v>7.3417721518987342</v>
      </c>
      <c r="G407" s="11"/>
    </row>
    <row r="408" spans="1:7" ht="12" customHeight="1" x14ac:dyDescent="0.55000000000000004">
      <c r="B408" s="12" t="s">
        <v>122</v>
      </c>
      <c r="C408" s="13"/>
      <c r="D408" s="14">
        <v>525</v>
      </c>
      <c r="E408" s="15">
        <f t="shared" ref="E408:E411" si="68">IFERROR(100*$D408/$E$406, "-")</f>
        <v>26.342197691921726</v>
      </c>
      <c r="F408" s="15">
        <f t="shared" ref="F408:F410" si="69">IFERROR(100*$D408/$F$406, "-")</f>
        <v>26.582278481012658</v>
      </c>
      <c r="G408" s="11"/>
    </row>
    <row r="409" spans="1:7" ht="12" customHeight="1" x14ac:dyDescent="0.55000000000000004">
      <c r="B409" s="16" t="s">
        <v>162</v>
      </c>
      <c r="D409" s="17">
        <v>638</v>
      </c>
      <c r="E409" s="18">
        <f t="shared" si="68"/>
        <v>32.012042147516304</v>
      </c>
      <c r="F409" s="18">
        <f t="shared" si="69"/>
        <v>32.303797468354432</v>
      </c>
      <c r="G409" s="11"/>
    </row>
    <row r="410" spans="1:7" ht="12" customHeight="1" x14ac:dyDescent="0.55000000000000004">
      <c r="B410" s="12" t="s">
        <v>123</v>
      </c>
      <c r="C410" s="13"/>
      <c r="D410" s="14">
        <v>667</v>
      </c>
      <c r="E410" s="15">
        <f t="shared" si="68"/>
        <v>33.467134972403414</v>
      </c>
      <c r="F410" s="15">
        <f t="shared" si="69"/>
        <v>33.77215189873418</v>
      </c>
      <c r="G410" s="11"/>
    </row>
    <row r="411" spans="1:7" ht="12" customHeight="1" x14ac:dyDescent="0.55000000000000004">
      <c r="B411" s="25" t="s">
        <v>151</v>
      </c>
      <c r="C411" s="26"/>
      <c r="D411" s="23">
        <v>18</v>
      </c>
      <c r="E411" s="24">
        <f t="shared" si="68"/>
        <v>0.90316106372303062</v>
      </c>
      <c r="F411" s="24" t="s">
        <v>7</v>
      </c>
      <c r="G411" s="11"/>
    </row>
    <row r="412" spans="1:7" ht="12" customHeight="1" x14ac:dyDescent="0.55000000000000004">
      <c r="B412" s="28" t="s">
        <v>8</v>
      </c>
      <c r="C412" s="29"/>
      <c r="D412" s="23">
        <v>1993</v>
      </c>
      <c r="E412" s="24">
        <f>IF(SUM($E$407:$E$411) = 0, "-", SUM($E$407:$E$411))</f>
        <v>100</v>
      </c>
      <c r="F412" s="24">
        <f>IF(SUM($F$407:$F$411) = 0, "-", SUM($F$407:$F$411))</f>
        <v>100</v>
      </c>
      <c r="G412" s="11"/>
    </row>
    <row r="414" spans="1:7" ht="12" customHeight="1" x14ac:dyDescent="0.55000000000000004">
      <c r="A414" s="27" t="s">
        <v>125</v>
      </c>
      <c r="B414" s="27"/>
      <c r="C414" s="27"/>
      <c r="D414" s="27"/>
      <c r="E414" s="27"/>
      <c r="F414" s="27"/>
    </row>
    <row r="415" spans="1:7" ht="12" customHeight="1" x14ac:dyDescent="0.55000000000000004">
      <c r="B415" s="2"/>
      <c r="C415" s="3"/>
      <c r="D415" s="4" t="s">
        <v>1</v>
      </c>
      <c r="E415" s="4" t="s">
        <v>2</v>
      </c>
      <c r="F415" s="4" t="s">
        <v>2</v>
      </c>
    </row>
    <row r="416" spans="1:7" ht="12" customHeight="1" x14ac:dyDescent="0.55000000000000004">
      <c r="B416" s="5"/>
      <c r="D416" s="6"/>
      <c r="E416" s="6"/>
      <c r="F416" s="6" t="s">
        <v>3</v>
      </c>
    </row>
    <row r="417" spans="1:7" ht="12" customHeight="1" x14ac:dyDescent="0.55000000000000004">
      <c r="B417" s="5"/>
      <c r="D417" s="7"/>
      <c r="E417" s="7">
        <v>1993</v>
      </c>
      <c r="F417" s="7">
        <f>$E$417-$D$422</f>
        <v>1972</v>
      </c>
    </row>
    <row r="418" spans="1:7" ht="12" customHeight="1" x14ac:dyDescent="0.55000000000000004">
      <c r="B418" s="8" t="s">
        <v>121</v>
      </c>
      <c r="C418" s="3"/>
      <c r="D418" s="9">
        <v>103</v>
      </c>
      <c r="E418" s="10">
        <f>IFERROR(100*$D418/$E$417, "-")</f>
        <v>5.168088309081786</v>
      </c>
      <c r="F418" s="10">
        <f>IFERROR(100*$D418/$F$417, "-")</f>
        <v>5.2231237322515209</v>
      </c>
      <c r="G418" s="11"/>
    </row>
    <row r="419" spans="1:7" ht="12" customHeight="1" x14ac:dyDescent="0.55000000000000004">
      <c r="B419" s="12" t="s">
        <v>122</v>
      </c>
      <c r="C419" s="13"/>
      <c r="D419" s="14">
        <v>638</v>
      </c>
      <c r="E419" s="15">
        <f t="shared" ref="E419:E422" si="70">IFERROR(100*$D419/$E$417, "-")</f>
        <v>32.012042147516304</v>
      </c>
      <c r="F419" s="15">
        <f t="shared" ref="F419:F421" si="71">IFERROR(100*$D419/$F$417, "-")</f>
        <v>32.352941176470587</v>
      </c>
      <c r="G419" s="11"/>
    </row>
    <row r="420" spans="1:7" ht="12" customHeight="1" x14ac:dyDescent="0.55000000000000004">
      <c r="B420" s="16" t="s">
        <v>162</v>
      </c>
      <c r="D420" s="17">
        <v>629</v>
      </c>
      <c r="E420" s="18">
        <f t="shared" si="70"/>
        <v>31.560461615654791</v>
      </c>
      <c r="F420" s="18">
        <f t="shared" si="71"/>
        <v>31.896551724137932</v>
      </c>
      <c r="G420" s="11"/>
    </row>
    <row r="421" spans="1:7" ht="12" customHeight="1" x14ac:dyDescent="0.55000000000000004">
      <c r="B421" s="12" t="s">
        <v>123</v>
      </c>
      <c r="C421" s="13"/>
      <c r="D421" s="14">
        <v>602</v>
      </c>
      <c r="E421" s="15">
        <f t="shared" si="70"/>
        <v>30.205720020070245</v>
      </c>
      <c r="F421" s="15">
        <f t="shared" si="71"/>
        <v>30.527383367139958</v>
      </c>
      <c r="G421" s="11"/>
    </row>
    <row r="422" spans="1:7" ht="12" customHeight="1" x14ac:dyDescent="0.55000000000000004">
      <c r="B422" s="25" t="s">
        <v>151</v>
      </c>
      <c r="C422" s="26"/>
      <c r="D422" s="23">
        <v>21</v>
      </c>
      <c r="E422" s="24">
        <f t="shared" si="70"/>
        <v>1.053687907676869</v>
      </c>
      <c r="F422" s="24" t="s">
        <v>7</v>
      </c>
      <c r="G422" s="11"/>
    </row>
    <row r="423" spans="1:7" ht="12" customHeight="1" x14ac:dyDescent="0.55000000000000004">
      <c r="B423" s="28" t="s">
        <v>8</v>
      </c>
      <c r="C423" s="29"/>
      <c r="D423" s="23">
        <v>1993</v>
      </c>
      <c r="E423" s="24">
        <f>IF(SUM($E$418:$E$422) = 0, "-", SUM($E$418:$E$422))</f>
        <v>100</v>
      </c>
      <c r="F423" s="24">
        <f>IF(SUM($F$418:$F$422) = 0, "-", SUM($F$418:$F$422))</f>
        <v>100</v>
      </c>
      <c r="G423" s="11"/>
    </row>
    <row r="425" spans="1:7" ht="12" customHeight="1" x14ac:dyDescent="0.55000000000000004">
      <c r="A425" s="27" t="s">
        <v>126</v>
      </c>
      <c r="B425" s="27"/>
      <c r="C425" s="27"/>
      <c r="D425" s="27"/>
      <c r="E425" s="27"/>
      <c r="F425" s="27"/>
    </row>
    <row r="426" spans="1:7" ht="12" customHeight="1" x14ac:dyDescent="0.55000000000000004">
      <c r="B426" s="2"/>
      <c r="C426" s="3"/>
      <c r="D426" s="4" t="s">
        <v>1</v>
      </c>
      <c r="E426" s="4" t="s">
        <v>2</v>
      </c>
      <c r="F426" s="4" t="s">
        <v>2</v>
      </c>
    </row>
    <row r="427" spans="1:7" ht="12" customHeight="1" x14ac:dyDescent="0.55000000000000004">
      <c r="B427" s="5"/>
      <c r="D427" s="6"/>
      <c r="E427" s="6"/>
      <c r="F427" s="6" t="s">
        <v>3</v>
      </c>
    </row>
    <row r="428" spans="1:7" ht="12" customHeight="1" x14ac:dyDescent="0.55000000000000004">
      <c r="B428" s="5"/>
      <c r="D428" s="7"/>
      <c r="E428" s="7">
        <v>1993</v>
      </c>
      <c r="F428" s="7">
        <f>$E$428-$D$433</f>
        <v>1976</v>
      </c>
    </row>
    <row r="429" spans="1:7" ht="12" customHeight="1" x14ac:dyDescent="0.55000000000000004">
      <c r="B429" s="8" t="s">
        <v>121</v>
      </c>
      <c r="C429" s="3"/>
      <c r="D429" s="9">
        <v>57</v>
      </c>
      <c r="E429" s="10">
        <f>IFERROR(100*$D429/$E$428, "-")</f>
        <v>2.8600100351229303</v>
      </c>
      <c r="F429" s="10">
        <f>IFERROR(100*$D429/$F$428, "-")</f>
        <v>2.8846153846153846</v>
      </c>
      <c r="G429" s="11"/>
    </row>
    <row r="430" spans="1:7" ht="12" customHeight="1" x14ac:dyDescent="0.55000000000000004">
      <c r="B430" s="12" t="s">
        <v>122</v>
      </c>
      <c r="C430" s="13"/>
      <c r="D430" s="14">
        <v>400</v>
      </c>
      <c r="E430" s="15">
        <f t="shared" ref="E430:E433" si="72">IFERROR(100*$D430/$E$428, "-")</f>
        <v>20.07024586051179</v>
      </c>
      <c r="F430" s="15">
        <f t="shared" ref="F430:F432" si="73">IFERROR(100*$D430/$F$428, "-")</f>
        <v>20.242914979757085</v>
      </c>
      <c r="G430" s="11"/>
    </row>
    <row r="431" spans="1:7" ht="12" customHeight="1" x14ac:dyDescent="0.55000000000000004">
      <c r="B431" s="16" t="s">
        <v>162</v>
      </c>
      <c r="D431" s="17">
        <v>669</v>
      </c>
      <c r="E431" s="18">
        <f t="shared" si="72"/>
        <v>33.567486201705968</v>
      </c>
      <c r="F431" s="18">
        <f t="shared" si="73"/>
        <v>33.856275303643727</v>
      </c>
      <c r="G431" s="11"/>
    </row>
    <row r="432" spans="1:7" ht="12" customHeight="1" x14ac:dyDescent="0.55000000000000004">
      <c r="B432" s="12" t="s">
        <v>123</v>
      </c>
      <c r="C432" s="13"/>
      <c r="D432" s="14">
        <v>850</v>
      </c>
      <c r="E432" s="15">
        <f t="shared" si="72"/>
        <v>42.649272453587557</v>
      </c>
      <c r="F432" s="15">
        <f t="shared" si="73"/>
        <v>43.016194331983804</v>
      </c>
      <c r="G432" s="11"/>
    </row>
    <row r="433" spans="1:7" ht="12" customHeight="1" x14ac:dyDescent="0.55000000000000004">
      <c r="B433" s="25" t="s">
        <v>151</v>
      </c>
      <c r="C433" s="26"/>
      <c r="D433" s="23">
        <v>17</v>
      </c>
      <c r="E433" s="24">
        <f t="shared" si="72"/>
        <v>0.85298544907175111</v>
      </c>
      <c r="F433" s="24" t="s">
        <v>7</v>
      </c>
      <c r="G433" s="11"/>
    </row>
    <row r="434" spans="1:7" ht="12" customHeight="1" x14ac:dyDescent="0.55000000000000004">
      <c r="B434" s="28" t="s">
        <v>8</v>
      </c>
      <c r="C434" s="29"/>
      <c r="D434" s="23">
        <v>1993</v>
      </c>
      <c r="E434" s="24">
        <f>IF(SUM($E$429:$E$433) = 0, "-", SUM($E$429:$E$433))</f>
        <v>100</v>
      </c>
      <c r="F434" s="24">
        <f>IF(SUM($F$429:$F$433) = 0, "-", SUM($F$429:$F$433))</f>
        <v>100</v>
      </c>
      <c r="G434" s="11"/>
    </row>
    <row r="436" spans="1:7" ht="12" customHeight="1" x14ac:dyDescent="0.55000000000000004">
      <c r="A436" s="27" t="s">
        <v>127</v>
      </c>
      <c r="B436" s="27"/>
      <c r="C436" s="27"/>
      <c r="D436" s="27"/>
      <c r="E436" s="27"/>
      <c r="F436" s="27"/>
    </row>
    <row r="437" spans="1:7" ht="12" customHeight="1" x14ac:dyDescent="0.55000000000000004">
      <c r="B437" s="2"/>
      <c r="C437" s="3"/>
      <c r="D437" s="4" t="s">
        <v>1</v>
      </c>
      <c r="E437" s="4" t="s">
        <v>2</v>
      </c>
      <c r="F437" s="4" t="s">
        <v>2</v>
      </c>
    </row>
    <row r="438" spans="1:7" ht="12" customHeight="1" x14ac:dyDescent="0.55000000000000004">
      <c r="B438" s="5"/>
      <c r="D438" s="6"/>
      <c r="E438" s="6"/>
      <c r="F438" s="6" t="s">
        <v>3</v>
      </c>
    </row>
    <row r="439" spans="1:7" ht="12" customHeight="1" x14ac:dyDescent="0.55000000000000004">
      <c r="B439" s="5"/>
      <c r="D439" s="7"/>
      <c r="E439" s="7">
        <v>649</v>
      </c>
      <c r="F439" s="7">
        <f>$E$439-$D$449</f>
        <v>617</v>
      </c>
    </row>
    <row r="440" spans="1:7" ht="12" customHeight="1" x14ac:dyDescent="0.55000000000000004">
      <c r="B440" s="8" t="s">
        <v>128</v>
      </c>
      <c r="C440" s="3"/>
      <c r="D440" s="9">
        <v>300</v>
      </c>
      <c r="E440" s="10">
        <f>IFERROR(100*$D440/$E$439, "-")</f>
        <v>46.224961479198768</v>
      </c>
      <c r="F440" s="10">
        <f>IFERROR(100*$D440/$F$439, "-")</f>
        <v>48.622366288492707</v>
      </c>
      <c r="G440" s="11"/>
    </row>
    <row r="441" spans="1:7" ht="12" customHeight="1" x14ac:dyDescent="0.55000000000000004">
      <c r="B441" s="12" t="s">
        <v>129</v>
      </c>
      <c r="C441" s="13"/>
      <c r="D441" s="14">
        <v>190</v>
      </c>
      <c r="E441" s="15">
        <f t="shared" ref="E441:E449" si="74">IFERROR(100*$D441/$E$439, "-")</f>
        <v>29.275808936825886</v>
      </c>
      <c r="F441" s="15">
        <f t="shared" ref="F441:F448" si="75">IFERROR(100*$D441/$F$439, "-")</f>
        <v>30.79416531604538</v>
      </c>
      <c r="G441" s="11"/>
    </row>
    <row r="442" spans="1:7" ht="12" customHeight="1" x14ac:dyDescent="0.55000000000000004">
      <c r="B442" s="16" t="s">
        <v>130</v>
      </c>
      <c r="D442" s="17">
        <v>218</v>
      </c>
      <c r="E442" s="18">
        <f t="shared" si="74"/>
        <v>33.590138674884436</v>
      </c>
      <c r="F442" s="18">
        <f t="shared" si="75"/>
        <v>35.332252836304697</v>
      </c>
      <c r="G442" s="11"/>
    </row>
    <row r="443" spans="1:7" ht="12" customHeight="1" x14ac:dyDescent="0.55000000000000004">
      <c r="B443" s="12" t="s">
        <v>131</v>
      </c>
      <c r="C443" s="13"/>
      <c r="D443" s="14">
        <v>157</v>
      </c>
      <c r="E443" s="15">
        <f t="shared" si="74"/>
        <v>24.191063174114021</v>
      </c>
      <c r="F443" s="15">
        <f t="shared" si="75"/>
        <v>25.445705024311184</v>
      </c>
      <c r="G443" s="11"/>
    </row>
    <row r="444" spans="1:7" ht="12" customHeight="1" x14ac:dyDescent="0.55000000000000004">
      <c r="B444" s="16" t="s">
        <v>132</v>
      </c>
      <c r="D444" s="17">
        <v>62</v>
      </c>
      <c r="E444" s="18">
        <f t="shared" si="74"/>
        <v>9.5531587057010778</v>
      </c>
      <c r="F444" s="18">
        <f t="shared" si="75"/>
        <v>10.048622366288493</v>
      </c>
      <c r="G444" s="11"/>
    </row>
    <row r="445" spans="1:7" ht="12" customHeight="1" x14ac:dyDescent="0.55000000000000004">
      <c r="B445" s="12" t="s">
        <v>133</v>
      </c>
      <c r="C445" s="13"/>
      <c r="D445" s="14">
        <v>79</v>
      </c>
      <c r="E445" s="15">
        <f t="shared" si="74"/>
        <v>12.172573189522343</v>
      </c>
      <c r="F445" s="15">
        <f t="shared" si="75"/>
        <v>12.80388978930308</v>
      </c>
      <c r="G445" s="11"/>
    </row>
    <row r="446" spans="1:7" ht="12" customHeight="1" x14ac:dyDescent="0.55000000000000004">
      <c r="B446" s="16" t="s">
        <v>134</v>
      </c>
      <c r="D446" s="17">
        <v>123</v>
      </c>
      <c r="E446" s="18">
        <f t="shared" si="74"/>
        <v>18.952234206471495</v>
      </c>
      <c r="F446" s="18">
        <f t="shared" si="75"/>
        <v>19.935170178282011</v>
      </c>
      <c r="G446" s="11"/>
    </row>
    <row r="447" spans="1:7" ht="12" customHeight="1" x14ac:dyDescent="0.55000000000000004">
      <c r="B447" s="12" t="s">
        <v>17</v>
      </c>
      <c r="C447" s="13"/>
      <c r="D447" s="14">
        <v>61</v>
      </c>
      <c r="E447" s="15">
        <f t="shared" si="74"/>
        <v>9.3990755007704152</v>
      </c>
      <c r="F447" s="15">
        <f t="shared" si="75"/>
        <v>9.8865478119935162</v>
      </c>
      <c r="G447" s="11"/>
    </row>
    <row r="448" spans="1:7" ht="12" customHeight="1" x14ac:dyDescent="0.55000000000000004">
      <c r="B448" s="16" t="s">
        <v>135</v>
      </c>
      <c r="D448" s="17">
        <v>168</v>
      </c>
      <c r="E448" s="18">
        <f t="shared" si="74"/>
        <v>25.885978428351311</v>
      </c>
      <c r="F448" s="18">
        <f t="shared" si="75"/>
        <v>27.228525121555915</v>
      </c>
      <c r="G448" s="11"/>
    </row>
    <row r="449" spans="1:7" ht="12" customHeight="1" x14ac:dyDescent="0.55000000000000004">
      <c r="B449" s="19" t="s">
        <v>151</v>
      </c>
      <c r="C449" s="20"/>
      <c r="D449" s="21">
        <v>32</v>
      </c>
      <c r="E449" s="22">
        <f t="shared" si="74"/>
        <v>4.9306625577812015</v>
      </c>
      <c r="F449" s="22" t="s">
        <v>7</v>
      </c>
      <c r="G449" s="11"/>
    </row>
    <row r="450" spans="1:7" ht="12" customHeight="1" x14ac:dyDescent="0.55000000000000004">
      <c r="B450" s="28" t="s">
        <v>8</v>
      </c>
      <c r="C450" s="29"/>
      <c r="D450" s="23">
        <v>649</v>
      </c>
      <c r="E450" s="24" t="s">
        <v>7</v>
      </c>
      <c r="F450" s="24" t="s">
        <v>7</v>
      </c>
      <c r="G450" s="11"/>
    </row>
    <row r="452" spans="1:7" ht="12" customHeight="1" x14ac:dyDescent="0.55000000000000004">
      <c r="A452" s="27" t="s">
        <v>136</v>
      </c>
      <c r="B452" s="27"/>
      <c r="C452" s="27"/>
      <c r="D452" s="27"/>
      <c r="E452" s="27"/>
      <c r="F452" s="27"/>
    </row>
    <row r="453" spans="1:7" ht="12" customHeight="1" x14ac:dyDescent="0.55000000000000004">
      <c r="B453" s="2"/>
      <c r="C453" s="3"/>
      <c r="D453" s="4" t="s">
        <v>1</v>
      </c>
      <c r="E453" s="4" t="s">
        <v>2</v>
      </c>
      <c r="F453" s="4" t="s">
        <v>2</v>
      </c>
    </row>
    <row r="454" spans="1:7" ht="12" customHeight="1" x14ac:dyDescent="0.55000000000000004">
      <c r="B454" s="5"/>
      <c r="D454" s="6"/>
      <c r="E454" s="6"/>
      <c r="F454" s="6" t="s">
        <v>3</v>
      </c>
    </row>
    <row r="455" spans="1:7" ht="12" customHeight="1" x14ac:dyDescent="0.55000000000000004">
      <c r="B455" s="5"/>
      <c r="D455" s="7"/>
      <c r="E455" s="7">
        <v>1993</v>
      </c>
      <c r="F455" s="7">
        <f>$E$455-$D$459</f>
        <v>1953</v>
      </c>
    </row>
    <row r="456" spans="1:7" ht="12" customHeight="1" x14ac:dyDescent="0.55000000000000004">
      <c r="B456" s="8" t="s">
        <v>137</v>
      </c>
      <c r="C456" s="3"/>
      <c r="D456" s="9">
        <v>212</v>
      </c>
      <c r="E456" s="10">
        <f>IFERROR(100*$D456/$E$455, "-")</f>
        <v>10.637230306071249</v>
      </c>
      <c r="F456" s="10">
        <f>IFERROR(100*$D456/$F$455, "-")</f>
        <v>10.855094726062468</v>
      </c>
      <c r="G456" s="11"/>
    </row>
    <row r="457" spans="1:7" ht="12" customHeight="1" x14ac:dyDescent="0.55000000000000004">
      <c r="B457" s="12" t="s">
        <v>138</v>
      </c>
      <c r="C457" s="13"/>
      <c r="D457" s="14">
        <v>1656</v>
      </c>
      <c r="E457" s="15">
        <f t="shared" ref="E457:E459" si="76">IFERROR(100*$D457/$E$455, "-")</f>
        <v>83.090817862518819</v>
      </c>
      <c r="F457" s="15">
        <f t="shared" ref="F457:F458" si="77">IFERROR(100*$D457/$F$455, "-")</f>
        <v>84.792626728110605</v>
      </c>
      <c r="G457" s="11"/>
    </row>
    <row r="458" spans="1:7" ht="12" customHeight="1" x14ac:dyDescent="0.55000000000000004">
      <c r="B458" s="16" t="s">
        <v>139</v>
      </c>
      <c r="D458" s="17">
        <v>85</v>
      </c>
      <c r="E458" s="18">
        <f t="shared" si="76"/>
        <v>4.2649272453587557</v>
      </c>
      <c r="F458" s="18">
        <f t="shared" si="77"/>
        <v>4.3522785458269331</v>
      </c>
      <c r="G458" s="11"/>
    </row>
    <row r="459" spans="1:7" ht="12" customHeight="1" x14ac:dyDescent="0.55000000000000004">
      <c r="B459" s="19" t="s">
        <v>151</v>
      </c>
      <c r="C459" s="20"/>
      <c r="D459" s="21">
        <v>40</v>
      </c>
      <c r="E459" s="22">
        <f t="shared" si="76"/>
        <v>2.0070245860511791</v>
      </c>
      <c r="F459" s="22" t="s">
        <v>7</v>
      </c>
      <c r="G459" s="11"/>
    </row>
    <row r="460" spans="1:7" ht="12" customHeight="1" x14ac:dyDescent="0.55000000000000004">
      <c r="B460" s="28" t="s">
        <v>8</v>
      </c>
      <c r="C460" s="29"/>
      <c r="D460" s="23">
        <v>1993</v>
      </c>
      <c r="E460" s="24">
        <f>IF(SUM($E$456:$E$459) = 0, "-", SUM($E$456:$E$459))</f>
        <v>99.999999999999986</v>
      </c>
      <c r="F460" s="24">
        <f>IF(SUM($F$456:$F$459) = 0, "-", SUM($F$456:$F$459))</f>
        <v>100.00000000000001</v>
      </c>
      <c r="G460" s="11"/>
    </row>
    <row r="462" spans="1:7" ht="12" customHeight="1" x14ac:dyDescent="0.55000000000000004">
      <c r="A462" s="27" t="s">
        <v>161</v>
      </c>
      <c r="B462" s="27"/>
      <c r="C462" s="27"/>
      <c r="D462" s="27"/>
      <c r="E462" s="27"/>
      <c r="F462" s="27"/>
    </row>
    <row r="463" spans="1:7" ht="12" customHeight="1" x14ac:dyDescent="0.55000000000000004">
      <c r="B463" s="2"/>
      <c r="C463" s="3"/>
      <c r="D463" s="4" t="s">
        <v>1</v>
      </c>
      <c r="E463" s="4" t="s">
        <v>2</v>
      </c>
      <c r="F463" s="4" t="s">
        <v>2</v>
      </c>
    </row>
    <row r="464" spans="1:7" ht="12" customHeight="1" x14ac:dyDescent="0.55000000000000004">
      <c r="B464" s="5"/>
      <c r="D464" s="6"/>
      <c r="E464" s="6"/>
      <c r="F464" s="6" t="s">
        <v>3</v>
      </c>
    </row>
    <row r="465" spans="2:7" ht="12" customHeight="1" x14ac:dyDescent="0.55000000000000004">
      <c r="B465" s="5"/>
      <c r="D465" s="7"/>
      <c r="E465" s="7">
        <v>1993</v>
      </c>
      <c r="F465" s="7">
        <f>$E$465-$D$478</f>
        <v>1962</v>
      </c>
    </row>
    <row r="466" spans="2:7" ht="12" customHeight="1" x14ac:dyDescent="0.55000000000000004">
      <c r="B466" s="8" t="s">
        <v>140</v>
      </c>
      <c r="C466" s="3"/>
      <c r="D466" s="9">
        <v>572</v>
      </c>
      <c r="E466" s="10">
        <f>IFERROR(100*$D466/$E$465, "-")</f>
        <v>28.700451580531862</v>
      </c>
      <c r="F466" s="10">
        <f>IFERROR(100*$D466/$F$465, "-")</f>
        <v>29.153924566768602</v>
      </c>
      <c r="G466" s="11"/>
    </row>
    <row r="467" spans="2:7" ht="12" customHeight="1" x14ac:dyDescent="0.55000000000000004">
      <c r="B467" s="12" t="s">
        <v>141</v>
      </c>
      <c r="C467" s="13"/>
      <c r="D467" s="14">
        <v>234</v>
      </c>
      <c r="E467" s="15">
        <f t="shared" ref="E467:E478" si="78">IFERROR(100*$D467/$E$465, "-")</f>
        <v>11.741093828399398</v>
      </c>
      <c r="F467" s="15">
        <f t="shared" ref="F467:F477" si="79">IFERROR(100*$D467/$F$465, "-")</f>
        <v>11.926605504587156</v>
      </c>
      <c r="G467" s="11"/>
    </row>
    <row r="468" spans="2:7" ht="12" customHeight="1" x14ac:dyDescent="0.55000000000000004">
      <c r="B468" s="16" t="s">
        <v>142</v>
      </c>
      <c r="D468" s="17">
        <v>488</v>
      </c>
      <c r="E468" s="18">
        <f t="shared" si="78"/>
        <v>24.485699949824387</v>
      </c>
      <c r="F468" s="18">
        <f t="shared" si="79"/>
        <v>24.872579001019368</v>
      </c>
      <c r="G468" s="11"/>
    </row>
    <row r="469" spans="2:7" ht="12" customHeight="1" x14ac:dyDescent="0.55000000000000004">
      <c r="B469" s="12" t="s">
        <v>143</v>
      </c>
      <c r="C469" s="13"/>
      <c r="D469" s="14">
        <v>370</v>
      </c>
      <c r="E469" s="15">
        <f t="shared" si="78"/>
        <v>18.564977420973406</v>
      </c>
      <c r="F469" s="15">
        <f t="shared" si="79"/>
        <v>18.858307849133539</v>
      </c>
      <c r="G469" s="11"/>
    </row>
    <row r="470" spans="2:7" ht="12" customHeight="1" x14ac:dyDescent="0.55000000000000004">
      <c r="B470" s="16" t="s">
        <v>144</v>
      </c>
      <c r="D470" s="17">
        <v>474</v>
      </c>
      <c r="E470" s="18">
        <f t="shared" si="78"/>
        <v>23.783241344706472</v>
      </c>
      <c r="F470" s="18">
        <f t="shared" si="79"/>
        <v>24.159021406727827</v>
      </c>
      <c r="G470" s="11"/>
    </row>
    <row r="471" spans="2:7" ht="12" customHeight="1" x14ac:dyDescent="0.55000000000000004">
      <c r="B471" s="12" t="s">
        <v>145</v>
      </c>
      <c r="C471" s="13"/>
      <c r="D471" s="14">
        <v>541</v>
      </c>
      <c r="E471" s="15">
        <f t="shared" si="78"/>
        <v>27.145007526342198</v>
      </c>
      <c r="F471" s="15">
        <f t="shared" si="79"/>
        <v>27.573904179408768</v>
      </c>
      <c r="G471" s="11"/>
    </row>
    <row r="472" spans="2:7" ht="12" customHeight="1" x14ac:dyDescent="0.55000000000000004">
      <c r="B472" s="16" t="s">
        <v>146</v>
      </c>
      <c r="D472" s="17">
        <v>755</v>
      </c>
      <c r="E472" s="18">
        <f t="shared" si="78"/>
        <v>37.882589061716004</v>
      </c>
      <c r="F472" s="18">
        <f t="shared" si="79"/>
        <v>38.481141692150864</v>
      </c>
      <c r="G472" s="11"/>
    </row>
    <row r="473" spans="2:7" ht="12" customHeight="1" x14ac:dyDescent="0.55000000000000004">
      <c r="B473" s="12" t="s">
        <v>147</v>
      </c>
      <c r="C473" s="13"/>
      <c r="D473" s="14">
        <v>155</v>
      </c>
      <c r="E473" s="15">
        <f t="shared" si="78"/>
        <v>7.7772202709483187</v>
      </c>
      <c r="F473" s="15">
        <f t="shared" si="79"/>
        <v>7.9001019367991843</v>
      </c>
      <c r="G473" s="11"/>
    </row>
    <row r="474" spans="2:7" ht="12" customHeight="1" x14ac:dyDescent="0.55000000000000004">
      <c r="B474" s="16" t="s">
        <v>148</v>
      </c>
      <c r="D474" s="17">
        <v>292</v>
      </c>
      <c r="E474" s="18">
        <f t="shared" si="78"/>
        <v>14.651279478173608</v>
      </c>
      <c r="F474" s="18">
        <f t="shared" si="79"/>
        <v>14.882772680937819</v>
      </c>
      <c r="G474" s="11"/>
    </row>
    <row r="475" spans="2:7" ht="12" customHeight="1" x14ac:dyDescent="0.55000000000000004">
      <c r="B475" s="12" t="s">
        <v>149</v>
      </c>
      <c r="C475" s="13"/>
      <c r="D475" s="14">
        <v>160</v>
      </c>
      <c r="E475" s="15">
        <f t="shared" si="78"/>
        <v>8.0280983442047162</v>
      </c>
      <c r="F475" s="15">
        <f t="shared" si="79"/>
        <v>8.154943934760448</v>
      </c>
      <c r="G475" s="11"/>
    </row>
    <row r="476" spans="2:7" ht="12" customHeight="1" x14ac:dyDescent="0.55000000000000004">
      <c r="B476" s="16" t="s">
        <v>150</v>
      </c>
      <c r="D476" s="17">
        <v>541</v>
      </c>
      <c r="E476" s="18">
        <f t="shared" si="78"/>
        <v>27.145007526342198</v>
      </c>
      <c r="F476" s="18">
        <f t="shared" si="79"/>
        <v>27.573904179408768</v>
      </c>
      <c r="G476" s="11"/>
    </row>
    <row r="477" spans="2:7" ht="12" customHeight="1" x14ac:dyDescent="0.55000000000000004">
      <c r="B477" s="12" t="s">
        <v>33</v>
      </c>
      <c r="C477" s="13"/>
      <c r="D477" s="14">
        <v>365</v>
      </c>
      <c r="E477" s="15">
        <f t="shared" si="78"/>
        <v>18.314099347717008</v>
      </c>
      <c r="F477" s="15">
        <f t="shared" si="79"/>
        <v>18.603465851172274</v>
      </c>
      <c r="G477" s="11"/>
    </row>
    <row r="478" spans="2:7" ht="12" customHeight="1" x14ac:dyDescent="0.55000000000000004">
      <c r="B478" s="25" t="s">
        <v>151</v>
      </c>
      <c r="C478" s="26"/>
      <c r="D478" s="23">
        <v>31</v>
      </c>
      <c r="E478" s="24">
        <f t="shared" si="78"/>
        <v>1.5554440541896639</v>
      </c>
      <c r="F478" s="24" t="s">
        <v>7</v>
      </c>
      <c r="G478" s="11"/>
    </row>
    <row r="479" spans="2:7" ht="12" customHeight="1" x14ac:dyDescent="0.55000000000000004">
      <c r="B479" s="28" t="s">
        <v>8</v>
      </c>
      <c r="C479" s="29"/>
      <c r="D479" s="23">
        <v>1993</v>
      </c>
      <c r="E479" s="24" t="s">
        <v>7</v>
      </c>
      <c r="F479" s="24" t="s">
        <v>7</v>
      </c>
      <c r="G479" s="11"/>
    </row>
  </sheetData>
  <mergeCells count="82">
    <mergeCell ref="B78:C78"/>
    <mergeCell ref="A2:F2"/>
    <mergeCell ref="B10:C10"/>
    <mergeCell ref="A12:F12"/>
    <mergeCell ref="B26:C26"/>
    <mergeCell ref="A29:F29"/>
    <mergeCell ref="B40:C40"/>
    <mergeCell ref="A42:F42"/>
    <mergeCell ref="B53:C53"/>
    <mergeCell ref="A55:F55"/>
    <mergeCell ref="B66:C66"/>
    <mergeCell ref="A68:F68"/>
    <mergeCell ref="A28:F28"/>
    <mergeCell ref="B154:C154"/>
    <mergeCell ref="A80:F80"/>
    <mergeCell ref="B90:C90"/>
    <mergeCell ref="A92:F92"/>
    <mergeCell ref="B104:C104"/>
    <mergeCell ref="A106:F106"/>
    <mergeCell ref="B120:C120"/>
    <mergeCell ref="A122:F122"/>
    <mergeCell ref="B129:C129"/>
    <mergeCell ref="A131:F131"/>
    <mergeCell ref="B142:C142"/>
    <mergeCell ref="A145:F145"/>
    <mergeCell ref="B233:C233"/>
    <mergeCell ref="A156:F156"/>
    <mergeCell ref="B165:C165"/>
    <mergeCell ref="A167:F167"/>
    <mergeCell ref="B176:C176"/>
    <mergeCell ref="A178:F178"/>
    <mergeCell ref="B187:C187"/>
    <mergeCell ref="A189:F189"/>
    <mergeCell ref="B204:C204"/>
    <mergeCell ref="A206:F206"/>
    <mergeCell ref="B222:C222"/>
    <mergeCell ref="A225:F225"/>
    <mergeCell ref="A224:F224"/>
    <mergeCell ref="B293:C293"/>
    <mergeCell ref="A235:F235"/>
    <mergeCell ref="B243:C243"/>
    <mergeCell ref="A245:F245"/>
    <mergeCell ref="B253:C253"/>
    <mergeCell ref="A255:F255"/>
    <mergeCell ref="B263:C263"/>
    <mergeCell ref="A265:F265"/>
    <mergeCell ref="B273:C273"/>
    <mergeCell ref="A275:F275"/>
    <mergeCell ref="B283:C283"/>
    <mergeCell ref="A285:F285"/>
    <mergeCell ref="B353:C353"/>
    <mergeCell ref="A295:F295"/>
    <mergeCell ref="B303:C303"/>
    <mergeCell ref="A305:F305"/>
    <mergeCell ref="B313:C313"/>
    <mergeCell ref="A315:F315"/>
    <mergeCell ref="B323:C323"/>
    <mergeCell ref="A325:F325"/>
    <mergeCell ref="B333:C333"/>
    <mergeCell ref="A335:F335"/>
    <mergeCell ref="B343:C343"/>
    <mergeCell ref="A345:F345"/>
    <mergeCell ref="B423:C423"/>
    <mergeCell ref="A355:F355"/>
    <mergeCell ref="B363:C363"/>
    <mergeCell ref="A365:F365"/>
    <mergeCell ref="B373:C373"/>
    <mergeCell ref="A375:F375"/>
    <mergeCell ref="B389:C389"/>
    <mergeCell ref="A392:F392"/>
    <mergeCell ref="B401:C401"/>
    <mergeCell ref="A403:F403"/>
    <mergeCell ref="B412:C412"/>
    <mergeCell ref="A414:F414"/>
    <mergeCell ref="A462:F462"/>
    <mergeCell ref="B479:C479"/>
    <mergeCell ref="A425:F425"/>
    <mergeCell ref="B434:C434"/>
    <mergeCell ref="A436:F436"/>
    <mergeCell ref="B450:C450"/>
    <mergeCell ref="A452:F452"/>
    <mergeCell ref="B460:C460"/>
  </mergeCells>
  <phoneticPr fontId="3"/>
  <pageMargins left="0.7" right="0.7" top="0.75" bottom="0.75" header="0.3" footer="0.3"/>
  <pageSetup paperSize="9" scale="85" fitToHeight="0" orientation="landscape" r:id="rId1"/>
  <headerFooter>
    <oddHeader>&amp;C小学生票_単純集計結果</oddHeader>
    <oddFooter>&amp;C&amp;P / &amp;N ページ</oddFooter>
  </headerFooter>
  <rowBreaks count="11" manualBreakCount="11">
    <brk id="40" max="16383" man="1"/>
    <brk id="78" max="16383" man="1"/>
    <brk id="120" max="16383" man="1"/>
    <brk id="165" max="16383" man="1"/>
    <brk id="204" max="16383" man="1"/>
    <brk id="243" max="16383" man="1"/>
    <brk id="283" max="16383" man="1"/>
    <brk id="323" max="16383" man="1"/>
    <brk id="363" max="16383" man="1"/>
    <brk id="401" max="16383" man="1"/>
    <brk id="4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小学生単純集計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2024-10-04T00:49:42Z</dcterms:created>
  <dcterms:modified xsi:type="dcterms:W3CDTF">2025-12-08T04:35:59Z</dcterms:modified>
</cp:coreProperties>
</file>