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kfs01\s1386\02_企画グループ\51_子どもの貧困対策\05_子どもの生活状況調査\★★R7対応\05_オープンデータ化（単純集計表・クロス集計表）\01_起案\"/>
    </mc:Choice>
  </mc:AlternateContent>
  <xr:revisionPtr revIDLastSave="0" documentId="13_ncr:1_{5AC055EC-6EF1-49F4-A1FF-D7C3A88AB08A}" xr6:coauthVersionLast="47" xr6:coauthVersionMax="47" xr10:uidLastSave="{00000000-0000-0000-0000-000000000000}"/>
  <bookViews>
    <workbookView xWindow="-110" yWindow="-110" windowWidth="19420" windowHeight="10300" xr2:uid="{B6D16C29-E6AE-4FFA-9128-B3FDDEBFC4C3}"/>
  </bookViews>
  <sheets>
    <sheet name="16・17歳単純集計" sheetId="1" r:id="rId1"/>
  </sheets>
  <externalReferences>
    <externalReference r:id="rId2"/>
    <externalReference r:id="rId3"/>
    <externalReference r:id="rId4"/>
  </externalReferences>
  <definedNames>
    <definedName name="居住区">[1]PullDown!$F$4:$F$24</definedName>
    <definedName name="警察署">[2]PullDown!$H$4:$H$24</definedName>
    <definedName name="警察判断">[2]PullDown!$R$26:$R$28</definedName>
    <definedName name="結果">[2]PullDown!$B$15:$B$19</definedName>
    <definedName name="検察">[2]PullDown!$K$4:$K$88</definedName>
    <definedName name="時間帯">[2]PullDown!$B$22:$B$25</definedName>
    <definedName name="種別">[2]PullDown!$B$4:$B$12</definedName>
    <definedName name="受入先病院">[3]作業用!$H$2:$H$74</definedName>
    <definedName name="所在区名">[1]PullDown!$I$5:$I$33</definedName>
    <definedName name="診察結果">[2]PullDown!$R$17:$R$22</definedName>
    <definedName name="診断名">[2]PullDown!$T$4:$T$301</definedName>
    <definedName name="性別">[2]PullDown!$D$4:$D$5</definedName>
    <definedName name="通院状況">[2]PullDown!$D$8:$D$11</definedName>
    <definedName name="病院名">[2]PullDown!$O$5:$O$75</definedName>
    <definedName name="不実施理由">[2]PullDown!$V$4:$V$11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34" i="1" l="1"/>
  <c r="E533" i="1"/>
  <c r="E532" i="1"/>
  <c r="E531" i="1"/>
  <c r="E530" i="1"/>
  <c r="E529" i="1"/>
  <c r="E528" i="1"/>
  <c r="E527" i="1"/>
  <c r="E526" i="1"/>
  <c r="E525" i="1"/>
  <c r="E524" i="1"/>
  <c r="E523" i="1"/>
  <c r="E522" i="1"/>
  <c r="F521" i="1"/>
  <c r="F533" i="1" s="1"/>
  <c r="E515" i="1"/>
  <c r="E514" i="1"/>
  <c r="E513" i="1"/>
  <c r="E512" i="1"/>
  <c r="F511" i="1"/>
  <c r="F514" i="1" s="1"/>
  <c r="E505" i="1"/>
  <c r="E504" i="1"/>
  <c r="E503" i="1"/>
  <c r="E502" i="1"/>
  <c r="E501" i="1"/>
  <c r="E500" i="1"/>
  <c r="E499" i="1"/>
  <c r="E498" i="1"/>
  <c r="E497" i="1"/>
  <c r="E496" i="1"/>
  <c r="F495" i="1"/>
  <c r="F504" i="1" s="1"/>
  <c r="E489" i="1"/>
  <c r="E488" i="1"/>
  <c r="E487" i="1"/>
  <c r="E486" i="1"/>
  <c r="E485" i="1"/>
  <c r="F484" i="1"/>
  <c r="F488" i="1" s="1"/>
  <c r="E478" i="1"/>
  <c r="E477" i="1"/>
  <c r="E476" i="1"/>
  <c r="E475" i="1"/>
  <c r="E474" i="1"/>
  <c r="F473" i="1"/>
  <c r="F477" i="1" s="1"/>
  <c r="E467" i="1"/>
  <c r="E466" i="1"/>
  <c r="E465" i="1"/>
  <c r="E464" i="1"/>
  <c r="E463" i="1"/>
  <c r="F462" i="1"/>
  <c r="F466" i="1" s="1"/>
  <c r="E456" i="1"/>
  <c r="E455" i="1"/>
  <c r="E454" i="1"/>
  <c r="E453" i="1"/>
  <c r="E452" i="1"/>
  <c r="F451" i="1"/>
  <c r="F455" i="1" s="1"/>
  <c r="E444" i="1"/>
  <c r="E443" i="1"/>
  <c r="E442" i="1"/>
  <c r="E441" i="1"/>
  <c r="E440" i="1"/>
  <c r="E439" i="1"/>
  <c r="E438" i="1"/>
  <c r="E437" i="1"/>
  <c r="E436" i="1"/>
  <c r="E435" i="1"/>
  <c r="F434" i="1"/>
  <c r="E428" i="1"/>
  <c r="E427" i="1"/>
  <c r="E426" i="1"/>
  <c r="E425" i="1"/>
  <c r="F424" i="1"/>
  <c r="F427" i="1" s="1"/>
  <c r="E418" i="1"/>
  <c r="E417" i="1"/>
  <c r="E416" i="1"/>
  <c r="E415" i="1"/>
  <c r="F414" i="1"/>
  <c r="F417" i="1" s="1"/>
  <c r="E408" i="1"/>
  <c r="E407" i="1"/>
  <c r="E406" i="1"/>
  <c r="E405" i="1"/>
  <c r="F404" i="1"/>
  <c r="F407" i="1" s="1"/>
  <c r="E398" i="1"/>
  <c r="E397" i="1"/>
  <c r="E396" i="1"/>
  <c r="E399" i="1" s="1"/>
  <c r="E395" i="1"/>
  <c r="F394" i="1"/>
  <c r="F397" i="1" s="1"/>
  <c r="E388" i="1"/>
  <c r="E387" i="1"/>
  <c r="E386" i="1"/>
  <c r="E385" i="1"/>
  <c r="E389" i="1" s="1"/>
  <c r="F384" i="1"/>
  <c r="F387" i="1" s="1"/>
  <c r="E378" i="1"/>
  <c r="E377" i="1"/>
  <c r="E376" i="1"/>
  <c r="E375" i="1"/>
  <c r="F374" i="1"/>
  <c r="F377" i="1" s="1"/>
  <c r="E368" i="1"/>
  <c r="E367" i="1"/>
  <c r="E366" i="1"/>
  <c r="E365" i="1"/>
  <c r="F364" i="1"/>
  <c r="F367" i="1" s="1"/>
  <c r="E358" i="1"/>
  <c r="E357" i="1"/>
  <c r="E356" i="1"/>
  <c r="E355" i="1"/>
  <c r="F354" i="1"/>
  <c r="F357" i="1" s="1"/>
  <c r="E348" i="1"/>
  <c r="E347" i="1"/>
  <c r="E346" i="1"/>
  <c r="E345" i="1"/>
  <c r="F344" i="1"/>
  <c r="F347" i="1" s="1"/>
  <c r="E338" i="1"/>
  <c r="E337" i="1"/>
  <c r="E336" i="1"/>
  <c r="E335" i="1"/>
  <c r="F334" i="1"/>
  <c r="F337" i="1" s="1"/>
  <c r="E328" i="1"/>
  <c r="E327" i="1"/>
  <c r="E326" i="1"/>
  <c r="E325" i="1"/>
  <c r="F324" i="1"/>
  <c r="F327" i="1" s="1"/>
  <c r="E318" i="1"/>
  <c r="E317" i="1"/>
  <c r="E316" i="1"/>
  <c r="E315" i="1"/>
  <c r="F314" i="1"/>
  <c r="F317" i="1" s="1"/>
  <c r="E308" i="1"/>
  <c r="E307" i="1"/>
  <c r="E306" i="1"/>
  <c r="E305" i="1"/>
  <c r="F304" i="1"/>
  <c r="F307" i="1" s="1"/>
  <c r="E298" i="1"/>
  <c r="E297" i="1"/>
  <c r="E296" i="1"/>
  <c r="E295" i="1"/>
  <c r="F294" i="1"/>
  <c r="F297" i="1" s="1"/>
  <c r="E288" i="1"/>
  <c r="E287" i="1"/>
  <c r="E286" i="1"/>
  <c r="E285" i="1"/>
  <c r="F284" i="1"/>
  <c r="F287" i="1" s="1"/>
  <c r="E277" i="1"/>
  <c r="E276" i="1"/>
  <c r="E275" i="1"/>
  <c r="E274" i="1"/>
  <c r="E273" i="1"/>
  <c r="E272" i="1"/>
  <c r="E271" i="1"/>
  <c r="E270" i="1"/>
  <c r="E269" i="1"/>
  <c r="E268" i="1"/>
  <c r="E267" i="1"/>
  <c r="E266" i="1"/>
  <c r="F265" i="1"/>
  <c r="F276" i="1" s="1"/>
  <c r="E259" i="1"/>
  <c r="E258" i="1"/>
  <c r="E257" i="1"/>
  <c r="E256" i="1"/>
  <c r="E255" i="1"/>
  <c r="E254" i="1"/>
  <c r="E253" i="1"/>
  <c r="E252" i="1"/>
  <c r="E251" i="1"/>
  <c r="E250" i="1"/>
  <c r="E249" i="1"/>
  <c r="E248" i="1"/>
  <c r="F247" i="1"/>
  <c r="F258" i="1" s="1"/>
  <c r="E241" i="1"/>
  <c r="E240" i="1"/>
  <c r="E239" i="1"/>
  <c r="E238" i="1"/>
  <c r="E237" i="1"/>
  <c r="E242" i="1" s="1"/>
  <c r="F236" i="1"/>
  <c r="F240" i="1" s="1"/>
  <c r="E230" i="1"/>
  <c r="E229" i="1"/>
  <c r="E228" i="1"/>
  <c r="E227" i="1"/>
  <c r="E226" i="1"/>
  <c r="F225" i="1"/>
  <c r="F229" i="1" s="1"/>
  <c r="E219" i="1"/>
  <c r="E218" i="1"/>
  <c r="E217" i="1"/>
  <c r="E216" i="1"/>
  <c r="E215" i="1"/>
  <c r="E220" i="1" s="1"/>
  <c r="F214" i="1"/>
  <c r="F218" i="1" s="1"/>
  <c r="E208" i="1"/>
  <c r="E207" i="1"/>
  <c r="E206" i="1"/>
  <c r="E205" i="1"/>
  <c r="E204" i="1"/>
  <c r="E209" i="1" s="1"/>
  <c r="F203" i="1"/>
  <c r="F207" i="1" s="1"/>
  <c r="E196" i="1"/>
  <c r="E195" i="1"/>
  <c r="E194" i="1"/>
  <c r="E193" i="1"/>
  <c r="E192" i="1"/>
  <c r="E191" i="1"/>
  <c r="E190" i="1"/>
  <c r="E189" i="1"/>
  <c r="F188" i="1"/>
  <c r="F195" i="1" s="1"/>
  <c r="E182" i="1"/>
  <c r="E181" i="1"/>
  <c r="E180" i="1"/>
  <c r="F179" i="1"/>
  <c r="F181" i="1" s="1"/>
  <c r="E173" i="1"/>
  <c r="E172" i="1"/>
  <c r="E171" i="1"/>
  <c r="E170" i="1"/>
  <c r="E169" i="1"/>
  <c r="E168" i="1"/>
  <c r="E167" i="1"/>
  <c r="E166" i="1"/>
  <c r="E165" i="1"/>
  <c r="E164" i="1"/>
  <c r="F163" i="1"/>
  <c r="F172" i="1" s="1"/>
  <c r="E157" i="1"/>
  <c r="E156" i="1"/>
  <c r="E155" i="1"/>
  <c r="E154" i="1"/>
  <c r="E153" i="1"/>
  <c r="E152" i="1"/>
  <c r="E151" i="1"/>
  <c r="E150" i="1"/>
  <c r="E149" i="1"/>
  <c r="E148" i="1"/>
  <c r="F147" i="1"/>
  <c r="F156" i="1" s="1"/>
  <c r="E141" i="1"/>
  <c r="E140" i="1"/>
  <c r="E139" i="1"/>
  <c r="E138" i="1"/>
  <c r="E137" i="1"/>
  <c r="E136" i="1"/>
  <c r="E135" i="1"/>
  <c r="E134" i="1"/>
  <c r="F133" i="1"/>
  <c r="F140" i="1" s="1"/>
  <c r="E126" i="1"/>
  <c r="E125" i="1"/>
  <c r="E124" i="1"/>
  <c r="E123" i="1"/>
  <c r="E122" i="1"/>
  <c r="E121" i="1"/>
  <c r="F120" i="1"/>
  <c r="F125" i="1" s="1"/>
  <c r="E114" i="1"/>
  <c r="E113" i="1"/>
  <c r="E112" i="1"/>
  <c r="E111" i="1"/>
  <c r="E110" i="1"/>
  <c r="E109" i="1"/>
  <c r="E108" i="1"/>
  <c r="F107" i="1"/>
  <c r="F113" i="1" s="1"/>
  <c r="E101" i="1"/>
  <c r="E100" i="1"/>
  <c r="E99" i="1"/>
  <c r="E98" i="1"/>
  <c r="E97" i="1"/>
  <c r="E96" i="1"/>
  <c r="E95" i="1"/>
  <c r="F94" i="1"/>
  <c r="F100" i="1" s="1"/>
  <c r="E88" i="1"/>
  <c r="E87" i="1"/>
  <c r="E86" i="1"/>
  <c r="E85" i="1"/>
  <c r="E84" i="1"/>
  <c r="E83" i="1"/>
  <c r="E82" i="1"/>
  <c r="F81" i="1"/>
  <c r="F87" i="1" s="1"/>
  <c r="E74" i="1"/>
  <c r="E73" i="1"/>
  <c r="E72" i="1"/>
  <c r="E71" i="1"/>
  <c r="E70" i="1"/>
  <c r="E69" i="1"/>
  <c r="E68" i="1"/>
  <c r="E67" i="1"/>
  <c r="E66" i="1"/>
  <c r="E65" i="1"/>
  <c r="F64" i="1"/>
  <c r="F73" i="1" s="1"/>
  <c r="E58" i="1"/>
  <c r="E57" i="1"/>
  <c r="E56" i="1"/>
  <c r="E55" i="1"/>
  <c r="E54" i="1"/>
  <c r="E53" i="1"/>
  <c r="F52" i="1"/>
  <c r="F57" i="1" s="1"/>
  <c r="E46" i="1"/>
  <c r="E45" i="1"/>
  <c r="E44" i="1"/>
  <c r="F43" i="1"/>
  <c r="F45" i="1" s="1"/>
  <c r="E37" i="1"/>
  <c r="E36" i="1"/>
  <c r="E35" i="1"/>
  <c r="E34" i="1"/>
  <c r="E33" i="1"/>
  <c r="E32" i="1"/>
  <c r="E31" i="1"/>
  <c r="F30" i="1"/>
  <c r="F36" i="1" s="1"/>
  <c r="E24" i="1"/>
  <c r="E23" i="1"/>
  <c r="E22" i="1"/>
  <c r="E21" i="1"/>
  <c r="E20" i="1"/>
  <c r="E19" i="1"/>
  <c r="E18" i="1"/>
  <c r="E17" i="1"/>
  <c r="E16" i="1"/>
  <c r="F15" i="1"/>
  <c r="E9" i="1"/>
  <c r="E8" i="1"/>
  <c r="E7" i="1"/>
  <c r="E6" i="1"/>
  <c r="F5" i="1"/>
  <c r="F8" i="1" s="1"/>
  <c r="E457" i="1" l="1"/>
  <c r="E468" i="1"/>
  <c r="E102" i="1"/>
  <c r="E183" i="1"/>
  <c r="E479" i="1"/>
  <c r="E379" i="1"/>
  <c r="E10" i="1"/>
  <c r="E47" i="1"/>
  <c r="E309" i="1"/>
  <c r="E429" i="1"/>
  <c r="E409" i="1"/>
  <c r="E359" i="1"/>
  <c r="E38" i="1"/>
  <c r="E299" i="1"/>
  <c r="E89" i="1"/>
  <c r="E115" i="1"/>
  <c r="E278" i="1"/>
  <c r="E349" i="1"/>
  <c r="E25" i="1"/>
  <c r="E127" i="1"/>
  <c r="E142" i="1"/>
  <c r="E231" i="1"/>
  <c r="E339" i="1"/>
  <c r="E369" i="1"/>
  <c r="E516" i="1"/>
  <c r="E490" i="1"/>
  <c r="E289" i="1"/>
  <c r="E445" i="1"/>
  <c r="E158" i="1"/>
  <c r="E319" i="1"/>
  <c r="E329" i="1"/>
  <c r="E419" i="1"/>
  <c r="F23" i="1"/>
  <c r="F22" i="1"/>
  <c r="F21" i="1"/>
  <c r="F16" i="1"/>
  <c r="F17" i="1"/>
  <c r="F18" i="1"/>
  <c r="F19" i="1"/>
  <c r="F20" i="1"/>
  <c r="F44" i="1"/>
  <c r="F47" i="1" s="1"/>
  <c r="F95" i="1"/>
  <c r="F96" i="1"/>
  <c r="F97" i="1"/>
  <c r="F98" i="1"/>
  <c r="F99" i="1"/>
  <c r="F121" i="1"/>
  <c r="F122" i="1"/>
  <c r="F123" i="1"/>
  <c r="F124" i="1"/>
  <c r="F148" i="1"/>
  <c r="F149" i="1"/>
  <c r="F150" i="1"/>
  <c r="F151" i="1"/>
  <c r="F152" i="1"/>
  <c r="F153" i="1"/>
  <c r="F154" i="1"/>
  <c r="F155" i="1"/>
  <c r="F189" i="1"/>
  <c r="F190" i="1"/>
  <c r="F191" i="1"/>
  <c r="F192" i="1"/>
  <c r="F193" i="1"/>
  <c r="F194" i="1"/>
  <c r="F204" i="1"/>
  <c r="F205" i="1"/>
  <c r="F206" i="1"/>
  <c r="F226" i="1"/>
  <c r="F227" i="1"/>
  <c r="F228" i="1"/>
  <c r="F248" i="1"/>
  <c r="F249" i="1"/>
  <c r="F250" i="1"/>
  <c r="F251" i="1"/>
  <c r="F252" i="1"/>
  <c r="F253" i="1"/>
  <c r="F254" i="1"/>
  <c r="F255" i="1"/>
  <c r="F256" i="1"/>
  <c r="F257" i="1"/>
  <c r="F266" i="1"/>
  <c r="F267" i="1"/>
  <c r="F268" i="1"/>
  <c r="F269" i="1"/>
  <c r="F270" i="1"/>
  <c r="F271" i="1"/>
  <c r="F272" i="1"/>
  <c r="F273" i="1"/>
  <c r="F274" i="1"/>
  <c r="F275" i="1"/>
  <c r="F295" i="1"/>
  <c r="F296" i="1"/>
  <c r="F315" i="1"/>
  <c r="F316" i="1"/>
  <c r="F335" i="1"/>
  <c r="F336" i="1"/>
  <c r="F355" i="1"/>
  <c r="F356" i="1"/>
  <c r="F375" i="1"/>
  <c r="F376" i="1"/>
  <c r="F395" i="1"/>
  <c r="F396" i="1"/>
  <c r="F415" i="1"/>
  <c r="F416" i="1"/>
  <c r="F443" i="1"/>
  <c r="F442" i="1"/>
  <c r="F441" i="1"/>
  <c r="F440" i="1"/>
  <c r="F439" i="1"/>
  <c r="F438" i="1"/>
  <c r="F437" i="1"/>
  <c r="F436" i="1"/>
  <c r="F435" i="1"/>
  <c r="F6" i="1"/>
  <c r="F7" i="1"/>
  <c r="F31" i="1"/>
  <c r="F32" i="1"/>
  <c r="F33" i="1"/>
  <c r="F34" i="1"/>
  <c r="F35" i="1"/>
  <c r="F53" i="1"/>
  <c r="F54" i="1"/>
  <c r="F55" i="1"/>
  <c r="F56" i="1"/>
  <c r="F65" i="1"/>
  <c r="F66" i="1"/>
  <c r="F67" i="1"/>
  <c r="F68" i="1"/>
  <c r="F69" i="1"/>
  <c r="F70" i="1"/>
  <c r="F71" i="1"/>
  <c r="F72" i="1"/>
  <c r="F82" i="1"/>
  <c r="F83" i="1"/>
  <c r="F84" i="1"/>
  <c r="F85" i="1"/>
  <c r="F86" i="1"/>
  <c r="F108" i="1"/>
  <c r="F109" i="1"/>
  <c r="F110" i="1"/>
  <c r="F111" i="1"/>
  <c r="F112" i="1"/>
  <c r="F134" i="1"/>
  <c r="F135" i="1"/>
  <c r="F136" i="1"/>
  <c r="F137" i="1"/>
  <c r="F138" i="1"/>
  <c r="F139" i="1"/>
  <c r="F164" i="1"/>
  <c r="F165" i="1"/>
  <c r="F166" i="1"/>
  <c r="F167" i="1"/>
  <c r="F168" i="1"/>
  <c r="F169" i="1"/>
  <c r="F170" i="1"/>
  <c r="F171" i="1"/>
  <c r="F180" i="1"/>
  <c r="F183" i="1" s="1"/>
  <c r="F215" i="1"/>
  <c r="F216" i="1"/>
  <c r="F217" i="1"/>
  <c r="F237" i="1"/>
  <c r="F238" i="1"/>
  <c r="F239" i="1"/>
  <c r="F285" i="1"/>
  <c r="F286" i="1"/>
  <c r="F305" i="1"/>
  <c r="F306" i="1"/>
  <c r="F325" i="1"/>
  <c r="F326" i="1"/>
  <c r="F345" i="1"/>
  <c r="F346" i="1"/>
  <c r="F365" i="1"/>
  <c r="F366" i="1"/>
  <c r="F385" i="1"/>
  <c r="F386" i="1"/>
  <c r="F405" i="1"/>
  <c r="F406" i="1"/>
  <c r="F425" i="1"/>
  <c r="F426" i="1"/>
  <c r="F452" i="1"/>
  <c r="F453" i="1"/>
  <c r="F454" i="1"/>
  <c r="F463" i="1"/>
  <c r="F464" i="1"/>
  <c r="F465" i="1"/>
  <c r="F474" i="1"/>
  <c r="F475" i="1"/>
  <c r="F476" i="1"/>
  <c r="F485" i="1"/>
  <c r="F486" i="1"/>
  <c r="F487" i="1"/>
  <c r="F496" i="1"/>
  <c r="F497" i="1"/>
  <c r="F498" i="1"/>
  <c r="F499" i="1"/>
  <c r="F500" i="1"/>
  <c r="F501" i="1"/>
  <c r="F502" i="1"/>
  <c r="F503" i="1"/>
  <c r="F512" i="1"/>
  <c r="F513" i="1"/>
  <c r="F522" i="1"/>
  <c r="F523" i="1"/>
  <c r="F524" i="1"/>
  <c r="F525" i="1"/>
  <c r="F526" i="1"/>
  <c r="F527" i="1"/>
  <c r="F528" i="1"/>
  <c r="F529" i="1"/>
  <c r="F530" i="1"/>
  <c r="F531" i="1"/>
  <c r="F532" i="1"/>
  <c r="F359" i="1" l="1"/>
  <c r="F445" i="1"/>
  <c r="F419" i="1"/>
  <c r="F339" i="1"/>
  <c r="F399" i="1"/>
  <c r="F319" i="1"/>
  <c r="F379" i="1"/>
  <c r="F299" i="1"/>
  <c r="F490" i="1"/>
  <c r="F468" i="1"/>
  <c r="F242" i="1"/>
  <c r="F142" i="1"/>
  <c r="F89" i="1"/>
  <c r="F278" i="1"/>
  <c r="F209" i="1"/>
  <c r="F158" i="1"/>
  <c r="F127" i="1"/>
  <c r="F516" i="1"/>
  <c r="F479" i="1"/>
  <c r="F457" i="1"/>
  <c r="F429" i="1"/>
  <c r="F409" i="1"/>
  <c r="F389" i="1"/>
  <c r="F369" i="1"/>
  <c r="F349" i="1"/>
  <c r="F329" i="1"/>
  <c r="F309" i="1"/>
  <c r="F289" i="1"/>
  <c r="F220" i="1"/>
  <c r="F115" i="1"/>
  <c r="F38" i="1"/>
  <c r="F10" i="1"/>
  <c r="F231" i="1"/>
  <c r="F102" i="1"/>
  <c r="F25" i="1"/>
</calcChain>
</file>

<file path=xl/sharedStrings.xml><?xml version="1.0" encoding="utf-8"?>
<sst xmlns="http://schemas.openxmlformats.org/spreadsheetml/2006/main" count="593" uniqueCount="201">
  <si>
    <t>問1 あなたの性別を教えてください。</t>
  </si>
  <si>
    <t>件数</t>
  </si>
  <si>
    <t>割合</t>
  </si>
  <si>
    <t>（除無回答）</t>
  </si>
  <si>
    <t>男</t>
  </si>
  <si>
    <t>女</t>
  </si>
  <si>
    <t>その他・答えたくない</t>
  </si>
  <si>
    <t>-</t>
  </si>
  <si>
    <t>全体</t>
  </si>
  <si>
    <t>問2 あなたは、現在学校に在籍していますか。</t>
  </si>
  <si>
    <t>高等学校（全日制）に在籍</t>
  </si>
  <si>
    <t>高等学校（定時制）に在籍</t>
  </si>
  <si>
    <t>高等学校（通信制）に在籍</t>
  </si>
  <si>
    <t>特別支援学校に在籍</t>
  </si>
  <si>
    <t>高等専門学校に在籍</t>
  </si>
  <si>
    <t>専修学校（高等課程）に在籍</t>
  </si>
  <si>
    <t>いずれかの学校に在籍していたが中途退学した</t>
  </si>
  <si>
    <t>いずれの学校にも在籍したことがない</t>
  </si>
  <si>
    <t>学校の授業以外で勉強はしない</t>
  </si>
  <si>
    <t>問3 あなたは現在働いていますか。※ 学生をしながらアルバイトをしている方は該当しません。</t>
  </si>
  <si>
    <t>働いている（アルバイト・パートタイム・派遣・日雇い・正規雇用）</t>
  </si>
  <si>
    <t>家業の従業員として働いている</t>
  </si>
  <si>
    <t>職業訓練中</t>
  </si>
  <si>
    <t>就職活動中</t>
  </si>
  <si>
    <t>その他</t>
  </si>
  <si>
    <t>働いていない</t>
  </si>
  <si>
    <t>問4 学生の方に伺います。あなたは学業と両立してアルバイトなどで働いていますか。</t>
  </si>
  <si>
    <t>働いている（アルバイト・パートタイム・派遣・日雇い・正規雇用、家業）</t>
  </si>
  <si>
    <t>問5 問４で「１　働いている」を答えた理由は何ですか。（複数回答）</t>
  </si>
  <si>
    <t>自身で自由にお金を使うため（おこづかい）</t>
  </si>
  <si>
    <t>今の自分の生活や学費のため</t>
  </si>
  <si>
    <t>家族の家計を支えるため</t>
  </si>
  <si>
    <t>自身の将来のため（将来の学費・就職に係る出費など）</t>
  </si>
  <si>
    <t>問6 あなたは、ふだん学校の授業以外で、どのように勉強をしていますか。※勉強には学校の宿題もふくみます。（複数回答）</t>
  </si>
  <si>
    <t>自分で勉強する</t>
  </si>
  <si>
    <t>塾で勉強する</t>
  </si>
  <si>
    <t>学校の補習を受ける</t>
  </si>
  <si>
    <t>家庭教師に教えてもらう</t>
  </si>
  <si>
    <t>地域の人などが行う無料の勉強会に参加する</t>
  </si>
  <si>
    <t>家の人に教えてもらう</t>
  </si>
  <si>
    <t>友達と勉強する</t>
  </si>
  <si>
    <t>問7_1 a) 学校がある日</t>
  </si>
  <si>
    <t>まったくしない</t>
  </si>
  <si>
    <t>30分より少ない</t>
  </si>
  <si>
    <t>30分以上、1時間より少ない</t>
  </si>
  <si>
    <t>1時間以上、2時間より少ない</t>
  </si>
  <si>
    <t>2時間以上、3時間より少ない</t>
  </si>
  <si>
    <t>3時間以上</t>
  </si>
  <si>
    <t>問7_2 b) 学校がない日</t>
  </si>
  <si>
    <t>問8 あなたの成績は、クラスの中でどのくらいだと思いますか。</t>
  </si>
  <si>
    <t>上のほう</t>
  </si>
  <si>
    <t>やや上のほう</t>
  </si>
  <si>
    <t>まん中あたり</t>
  </si>
  <si>
    <t>やや下のほう</t>
  </si>
  <si>
    <t>下のほう</t>
  </si>
  <si>
    <t>わからない</t>
  </si>
  <si>
    <t>問9 あなたは、学校の授業がわからないことがありますか。</t>
  </si>
  <si>
    <t>いつもわかる</t>
  </si>
  <si>
    <t>だいたいわかる</t>
  </si>
  <si>
    <t>教科によってはわからないことがある</t>
  </si>
  <si>
    <t>わからないことが多い</t>
  </si>
  <si>
    <t>ほとんどわからない</t>
  </si>
  <si>
    <t>問10 いつごろから、授業がわからないことがあるようになりましたか。</t>
  </si>
  <si>
    <t>小学１・２年生のころ</t>
  </si>
  <si>
    <t>小学３・４年生のころ</t>
  </si>
  <si>
    <t>小学５・６年生のころ</t>
  </si>
  <si>
    <t>中学１・２年生のころ</t>
  </si>
  <si>
    <t>中学3年生のころ</t>
  </si>
  <si>
    <t>高校1年生のころ</t>
  </si>
  <si>
    <t>高校2年生になってから</t>
  </si>
  <si>
    <t>問11 あなたの希望する進路を教えてください。</t>
  </si>
  <si>
    <t>高校</t>
  </si>
  <si>
    <t>専門学校</t>
  </si>
  <si>
    <t>５年制の高等専門学校</t>
  </si>
  <si>
    <t>短期大学</t>
  </si>
  <si>
    <t>大学</t>
  </si>
  <si>
    <t>大学院</t>
  </si>
  <si>
    <t>まだわからない</t>
  </si>
  <si>
    <t>考えたくない</t>
  </si>
  <si>
    <t>問12 前の質問で１～７と答えた場合、その理由を答えてください。（複数回答）</t>
  </si>
  <si>
    <t>希望する学校や職業があるから</t>
  </si>
  <si>
    <t>自分の成績から考えて</t>
  </si>
  <si>
    <t>親がそう言っているから</t>
  </si>
  <si>
    <t>兄・姉がそうしているから</t>
  </si>
  <si>
    <t>家にお金がないと思うから</t>
  </si>
  <si>
    <t>早く働く必要があるから</t>
  </si>
  <si>
    <t>とくに理由はない</t>
  </si>
  <si>
    <t>参加している</t>
  </si>
  <si>
    <t>参加していない</t>
  </si>
  <si>
    <t>入りたいクラブ・部活動がないから</t>
  </si>
  <si>
    <t>塾や習い事が忙しいから</t>
  </si>
  <si>
    <t>費用がかかるから</t>
  </si>
  <si>
    <t>家の事情(家族の世話、家事など)があるから</t>
  </si>
  <si>
    <t>仕事が忙しいから</t>
  </si>
  <si>
    <t>毎日食べる（週7日）</t>
  </si>
  <si>
    <t>週5～6日</t>
  </si>
  <si>
    <t>週3～4日</t>
  </si>
  <si>
    <t>週1～2日、ほとんど食べない</t>
  </si>
  <si>
    <t>そうである</t>
  </si>
  <si>
    <t>どちらかといえばそうである</t>
  </si>
  <si>
    <t>どちらかといえばそうではない</t>
  </si>
  <si>
    <t>そうではない</t>
  </si>
  <si>
    <t>問17 あなたに困っていることや悩みごとがあるとき、あなたが相談できると思う人はだれですか。（複数回答）</t>
  </si>
  <si>
    <t>親</t>
  </si>
  <si>
    <t>きょうだい</t>
  </si>
  <si>
    <t>祖父母、親戚</t>
  </si>
  <si>
    <t>学校の先生</t>
  </si>
  <si>
    <t>スクールカウンセラー、スクールソーシャルワーカー、学校にいる専門家など</t>
  </si>
  <si>
    <t>職場の人</t>
  </si>
  <si>
    <t>その他の大人（塾・習い事の先生、地域の人、病院や相談窓口の人など）</t>
  </si>
  <si>
    <t>ネットで知り合った人</t>
  </si>
  <si>
    <t>だれにも相談できない、相談したくない</t>
  </si>
  <si>
    <t>問18 全体として、あなたは最近の生活に、どのくらい満足していますか。「0」（まったく満足していない）から「10」（十分に満足している）の数字で答えてください。</t>
  </si>
  <si>
    <t>0：まったく満足していない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</si>
  <si>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</si>
  <si>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</si>
  <si>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</si>
  <si>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</si>
  <si>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</si>
  <si>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</si>
  <si>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</si>
  <si>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</si>
  <si>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</si>
  <si>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10：十分に満足している</t>
  </si>
  <si>
    <t>問19_1 a)私は、他人に対して親切にするようにしている。私は、他人の気持ちをよく考える。</t>
  </si>
  <si>
    <t>あてはまらない</t>
  </si>
  <si>
    <t>まああてはまる</t>
  </si>
  <si>
    <t>あてはまる</t>
  </si>
  <si>
    <t>問19_2 b)私は、よく頭やお腹がいたくなったり、気持ちが悪くなったりする。</t>
  </si>
  <si>
    <t>問19_3 c)私は、他の子どもたちと、よく分け合う（食べ物・ゲーム・ペンなど）。</t>
  </si>
  <si>
    <t>問19_4 d)私は、たいてい一人でいる。だいたいいつも一人で遊ぶか、人と付き合うことを避ける。</t>
  </si>
  <si>
    <t>問19_5 e)私は、心配ごとが多く、いつも不安だ。</t>
  </si>
  <si>
    <t>問19_6 f)私は、誰かが心を痛めていたり、落ち込んでいたり、嫌な思いをしているときなど、すすんで助ける。</t>
  </si>
  <si>
    <t>問19_8 h)私は、落ち込んでしずんでいたり、涙ぐんだりすることがよくある。</t>
  </si>
  <si>
    <t>問19_9 i)私は、同じくらいの年齢の子どもからは、だいたいは好かれている。</t>
  </si>
  <si>
    <t>問19_10 j)私は、新しい場面に直面すると不安になり、自信をなくしやすい。</t>
  </si>
  <si>
    <t>問19_11 k)私は、年下の子どもたちに対してやさしくしている。</t>
  </si>
  <si>
    <t>問19_12 l)私は、他の子どもから、いじめられたり、からかわれたりする。</t>
  </si>
  <si>
    <t>問19_13 m)私は、自分からすすんでよくお手伝いをする（親・先生・他の子どもたちなど）。</t>
  </si>
  <si>
    <t>問19_14 n)私は、他の子どもたちより、大人といる方がうまくいく。</t>
  </si>
  <si>
    <t>問19_15 o)私は、こわがりで、すぐにおびえたりする。</t>
  </si>
  <si>
    <t>問20 あなたは今までに、以下のa～hのようなことがありましたか。あてはまる個数を答えてください。</t>
  </si>
  <si>
    <t>ひとつもあてはまらない（0個）</t>
  </si>
  <si>
    <t>1個あてはまる</t>
  </si>
  <si>
    <t>2個</t>
  </si>
  <si>
    <t>3個</t>
  </si>
  <si>
    <t>4個</t>
  </si>
  <si>
    <t>5個</t>
  </si>
  <si>
    <t>6個</t>
  </si>
  <si>
    <t>7個</t>
  </si>
  <si>
    <t>すべてあてはまる（8個）</t>
  </si>
  <si>
    <t>利用したことがある</t>
  </si>
  <si>
    <t>利用したことはない_あれば利用したいと思う</t>
  </si>
  <si>
    <t>利用したことはない_今後も利用したいかどうか分からない</t>
  </si>
  <si>
    <t>問21_2 b) （自分や友人の家以外で）夕ごはんを無料か安く食べることができる場所（子ども食堂など）</t>
  </si>
  <si>
    <t>問21_3 c) 勉強を無料でみてくれる場所</t>
  </si>
  <si>
    <t>問21_4 d) （家や学校以外で）何でも相談できる場所（電話やネットの相談を含む。）</t>
  </si>
  <si>
    <t>問22 前の質問で、１つでも「 利用したことがある」と答えた方にお聞きします。そこを利用したことで、以下のような変化がありましたか。（複数回答）</t>
  </si>
  <si>
    <t>気軽に話せる大人が増えた</t>
  </si>
  <si>
    <t>生活の中で楽しみなことが増えた</t>
  </si>
  <si>
    <t>ほっとできる時間が増えた</t>
  </si>
  <si>
    <t>栄養のある食事をとれることが増えた</t>
  </si>
  <si>
    <t>勉強がわかるようになった</t>
  </si>
  <si>
    <t>勉強する時間が増えた</t>
  </si>
  <si>
    <t>とくに変化はない</t>
  </si>
  <si>
    <t>問23 家族の中にあなたがお世話をしている人はいますか。</t>
  </si>
  <si>
    <t>いる</t>
  </si>
  <si>
    <t>いない</t>
  </si>
  <si>
    <t>わからない・答えたくない</t>
  </si>
  <si>
    <t>問24 あなたが困難な状況にあるとき、どのような支援があったらいいと思いますか。（複数回答）</t>
  </si>
  <si>
    <t>大学・専門学校への進学について相談できる窓口</t>
  </si>
  <si>
    <t>大学・専門学校への進学にかかるお金について相談できる窓口</t>
  </si>
  <si>
    <t>アルバイトや就職について相談できる窓口</t>
  </si>
  <si>
    <t>学校や家庭以外での学習⽀援（無料で勉強を教えてもらえる場所など）</t>
  </si>
  <si>
    <t>子ども食堂や子ども宅食（子どもがいる家に無料で食べ物が届く仕組み）やフードバンク（寄附された食品を必要とする人に届ける活動）など、食に関する支援</t>
  </si>
  <si>
    <t>学校外で同世代が集まったり遊べる居場所</t>
  </si>
  <si>
    <t>普段は経験できないようなイベントやスポーツ、遊びなどを、無料で体験できる機会</t>
  </si>
  <si>
    <t>先輩世代の若者たちと様々な活動を体験できる機会</t>
  </si>
  <si>
    <t>学校にかかるお金の支援（奨学金制度や学校教育にかかる費用の免除･助成）</t>
  </si>
  <si>
    <t>健康や性の相談を含めた相談できる人や場所</t>
  </si>
  <si>
    <t>学校での放課後などの居場所の提供（放課後に立ち寄れる場所、校内カフェなど）</t>
  </si>
  <si>
    <t>無回答</t>
  </si>
  <si>
    <t>まわりの先輩や友達がそうしているから</t>
  </si>
  <si>
    <t>問15_2 b）昼食</t>
    <phoneticPr fontId="3"/>
  </si>
  <si>
    <t>問15_3 c）夕食</t>
    <phoneticPr fontId="3"/>
  </si>
  <si>
    <t>問15_1 ａ）朝食</t>
    <phoneticPr fontId="3"/>
  </si>
  <si>
    <t>問7 あなたは、ふだん学校の授業以外に、１日あたりどれくらいの時間勉強をしますか。 ※学校の宿題をする時間や、塾などでの勉強時間もふくみます。 ※夏休みなどの長いお休みについては「学校がない日」と考えてください。</t>
    <phoneticPr fontId="1"/>
  </si>
  <si>
    <t>問10 前の質問で「教科によってはわからないことがある」「わからないことが多い」「ほとんどわからない」と答えた人にお聞きします。 いつごろから、授業がわからないことがあるようになりましたか。</t>
    <phoneticPr fontId="3"/>
  </si>
  <si>
    <t>問13 あなたは、地域のスポーツクラブや文化クラブ、学校の部活動に参加していますか。</t>
    <phoneticPr fontId="3"/>
  </si>
  <si>
    <t>問14 前の質問で「参加していない」と答えた人にお聞きします。 参加していない理由は何ですか。（複数回答）</t>
    <phoneticPr fontId="3"/>
  </si>
  <si>
    <t xml:space="preserve">問15 あなたは週にどのくらい、食事をしていますか。 </t>
    <phoneticPr fontId="3"/>
  </si>
  <si>
    <t>問16 あなたは、ふだん（月曜日～金曜日）、ほぼ同じ時間に寝ていますか。 ※ 学校に在籍している方は、夏休みなどの長いお休みについてはふくめず、学校がある日だけを考えてください。</t>
    <phoneticPr fontId="3"/>
  </si>
  <si>
    <t>問21 あなたは、次のa～dのような場所を利用したことがありますか。また、利用したことはない場合、今後利用したいと思いますか。</t>
    <phoneticPr fontId="3"/>
  </si>
  <si>
    <t>問21_1  a) 地区センターや文化センター、図書館など（自分や友人の家以外で）平日の夜や休日を過ごすことができる場所</t>
    <phoneticPr fontId="3"/>
  </si>
  <si>
    <t>利用したことはない_今後も利用したいと思わない</t>
    <phoneticPr fontId="3"/>
  </si>
  <si>
    <t>問19 以下のそれぞれの質問について、「あてはまらない」「まああてはまる」「あてはまる」のどれかから回答してください。答えに自信がなくても、あるいは、その質問がばからしいと思えたとしても、全部の質問に答えてください。
　　　 あなたのここ半年くらいのことを考えて答えてください。</t>
    <phoneticPr fontId="3"/>
  </si>
  <si>
    <t>友達が増えた</t>
  </si>
  <si>
    <t>一緒に入る友達がいないから</t>
  </si>
  <si>
    <t>学校の友達</t>
  </si>
  <si>
    <t>学校外の友達</t>
  </si>
  <si>
    <t>問19_7 g)私は、仲の良い友達が少なくとも一人はいる。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</si>
</sst>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n=&quot;#,##0"/>
    <numFmt numFmtId="177" formatCode="0.0"/>
  </numFmts>
  <fonts count="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9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5" xfId="0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38" fontId="2" fillId="0" borderId="3" xfId="1" applyFont="1" applyBorder="1">
      <alignment vertical="center"/>
    </xf>
    <xf numFmtId="177" fontId="2" fillId="0" borderId="3" xfId="0" applyNumberFormat="1" applyFont="1" applyBorder="1" applyAlignment="1">
      <alignment horizontal="right" vertical="center"/>
    </xf>
    <xf numFmtId="177" fontId="2" fillId="0" borderId="0" xfId="0" applyNumberFormat="1" applyFont="1" applyAlignment="1">
      <alignment horizontal="righ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0" xfId="0" applyFont="1" applyFill="1">
      <alignment vertical="center"/>
    </xf>
    <xf numFmtId="38" fontId="2" fillId="2" borderId="5" xfId="1" applyFont="1" applyFill="1" applyBorder="1">
      <alignment vertical="center"/>
    </xf>
    <xf numFmtId="177" fontId="2" fillId="2" borderId="5" xfId="0" applyNumberFormat="1" applyFont="1" applyFill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38" fontId="2" fillId="0" borderId="5" xfId="1" applyFont="1" applyBorder="1">
      <alignment vertical="center"/>
    </xf>
    <xf numFmtId="177" fontId="2" fillId="0" borderId="5" xfId="0" applyNumberFormat="1" applyFont="1" applyBorder="1" applyAlignment="1">
      <alignment horizontal="right" vertical="center"/>
    </xf>
    <xf numFmtId="0" fontId="2" fillId="2" borderId="6" xfId="0" applyFont="1" applyFill="1" applyBorder="1" applyAlignment="1">
      <alignment horizontal="left" vertical="center"/>
    </xf>
    <xf numFmtId="0" fontId="2" fillId="2" borderId="7" xfId="0" applyFont="1" applyFill="1" applyBorder="1">
      <alignment vertical="center"/>
    </xf>
    <xf numFmtId="38" fontId="2" fillId="2" borderId="8" xfId="1" applyFont="1" applyFill="1" applyBorder="1">
      <alignment vertical="center"/>
    </xf>
    <xf numFmtId="177" fontId="2" fillId="2" borderId="8" xfId="0" applyNumberFormat="1" applyFont="1" applyFill="1" applyBorder="1" applyAlignment="1">
      <alignment horizontal="right" vertical="center"/>
    </xf>
    <xf numFmtId="38" fontId="2" fillId="0" borderId="8" xfId="1" applyFont="1" applyBorder="1">
      <alignment vertical="center"/>
    </xf>
    <xf numFmtId="177" fontId="2" fillId="0" borderId="8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>
      <alignment vertical="center"/>
    </xf>
    <xf numFmtId="0" fontId="2" fillId="0" borderId="6" xfId="0" applyFont="1" applyFill="1" applyBorder="1" applyAlignment="1">
      <alignment horizontal="left" vertical="center"/>
    </xf>
    <xf numFmtId="0" fontId="2" fillId="0" borderId="7" xfId="0" applyFont="1" applyFill="1" applyBorder="1">
      <alignment vertical="center"/>
    </xf>
    <xf numFmtId="38" fontId="2" fillId="0" borderId="8" xfId="1" applyFont="1" applyFill="1" applyBorder="1">
      <alignment vertical="center"/>
    </xf>
    <xf numFmtId="177" fontId="2" fillId="0" borderId="8" xfId="0" applyNumberFormat="1" applyFont="1" applyFill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3258;&#27578;&#26410;&#36930;&#32773;&#35519;&#26619;\&#12304;&#20837;&#21147;&#28168;&#12305;&#24179;&#25104;30&#24180;&#24230;&#12288;&#35386;&#23519;&#21488;&#24115;(&#25514;&#32622;)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y/mhlw/2023&#24180;&#24230;/100829&#27178;&#27996;&#24066;&#33258;&#27578;&#23550;&#31574;&#35336;&#30011;/05_&#21508;&#31278;&#12487;&#12540;&#12479;&#20998;&#26512;/04&#31934;&#31070;&#20445;&#20581;&#31119;&#31049;&#27861;23&#26465;&#36890;&#22577;/&#65288;&#20491;&#20154;&#24773;&#22577;&#21066;&#38500;&#65289;H29&#65374;R4&#12288;&#25514;&#32622;&#12487;&#12540;&#12479;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ysmente\Desktop\E's%20Works\2016.06.30\22&#26465;&#12289;23&#26465;&#12289;34&#26465;&#31561;&#31227;&#36865;&#21488;&#24115;(&#24179;&#25104;28&#24180;&#2423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診察台帳"/>
      <sheetName val="Sheet1"/>
      <sheetName val="PullDown"/>
    </sheetNames>
    <sheetDataSet>
      <sheetData sheetId="0" refreshError="1"/>
      <sheetData sheetId="1" refreshError="1"/>
      <sheetData sheetId="2">
        <row r="4">
          <cell r="F4" t="str">
            <v>青葉</v>
          </cell>
        </row>
        <row r="5">
          <cell r="F5" t="str">
            <v>旭</v>
          </cell>
          <cell r="I5" t="str">
            <v>青葉</v>
          </cell>
        </row>
        <row r="6">
          <cell r="F6" t="str">
            <v>泉</v>
          </cell>
          <cell r="I6" t="str">
            <v>旭</v>
          </cell>
        </row>
        <row r="7">
          <cell r="F7" t="str">
            <v>磯子</v>
          </cell>
          <cell r="I7" t="str">
            <v>中</v>
          </cell>
        </row>
        <row r="8">
          <cell r="F8" t="str">
            <v>神奈川</v>
          </cell>
          <cell r="I8" t="str">
            <v>泉</v>
          </cell>
        </row>
        <row r="9">
          <cell r="F9" t="str">
            <v>金沢</v>
          </cell>
          <cell r="I9" t="str">
            <v>磯子</v>
          </cell>
        </row>
        <row r="10">
          <cell r="F10" t="str">
            <v>港南</v>
          </cell>
          <cell r="I10" t="str">
            <v>中</v>
          </cell>
        </row>
        <row r="11">
          <cell r="F11" t="str">
            <v>港北</v>
          </cell>
          <cell r="I11" t="str">
            <v>神奈川</v>
          </cell>
        </row>
        <row r="12">
          <cell r="F12" t="str">
            <v>栄</v>
          </cell>
          <cell r="I12" t="str">
            <v>金沢</v>
          </cell>
        </row>
        <row r="13">
          <cell r="F13" t="str">
            <v>瀬谷</v>
          </cell>
          <cell r="I13" t="str">
            <v>港南</v>
          </cell>
        </row>
        <row r="14">
          <cell r="F14" t="str">
            <v>都筑</v>
          </cell>
          <cell r="I14" t="str">
            <v>港北</v>
          </cell>
        </row>
        <row r="15">
          <cell r="F15" t="str">
            <v>鶴見</v>
          </cell>
          <cell r="I15" t="str">
            <v>栄</v>
          </cell>
        </row>
        <row r="16">
          <cell r="F16" t="str">
            <v>戸塚</v>
          </cell>
          <cell r="I16" t="str">
            <v>瀬谷</v>
          </cell>
        </row>
        <row r="17">
          <cell r="F17" t="str">
            <v>中</v>
          </cell>
          <cell r="I17" t="str">
            <v>都筑</v>
          </cell>
        </row>
        <row r="18">
          <cell r="F18" t="str">
            <v>西</v>
          </cell>
          <cell r="I18" t="str">
            <v>鶴見</v>
          </cell>
        </row>
        <row r="19">
          <cell r="F19" t="str">
            <v>保土ケ谷</v>
          </cell>
          <cell r="I19" t="str">
            <v>戸塚</v>
          </cell>
        </row>
        <row r="20">
          <cell r="F20" t="str">
            <v>緑</v>
          </cell>
          <cell r="I20" t="str">
            <v>保土ケ谷</v>
          </cell>
        </row>
        <row r="21">
          <cell r="F21" t="str">
            <v>南</v>
          </cell>
          <cell r="I21" t="str">
            <v>西</v>
          </cell>
        </row>
        <row r="22">
          <cell r="F22" t="str">
            <v>不詳</v>
          </cell>
          <cell r="I22" t="str">
            <v>緑</v>
          </cell>
        </row>
        <row r="23">
          <cell r="F23" t="str">
            <v>不定</v>
          </cell>
          <cell r="I23" t="str">
            <v>中</v>
          </cell>
        </row>
        <row r="24">
          <cell r="F24" t="str">
            <v>未定</v>
          </cell>
          <cell r="I24" t="str">
            <v>南</v>
          </cell>
        </row>
        <row r="25">
          <cell r="I25" t="str">
            <v>中</v>
          </cell>
        </row>
        <row r="27">
          <cell r="I27" t="str">
            <v>鎌倉市</v>
          </cell>
        </row>
        <row r="28">
          <cell r="I28" t="str">
            <v>鎌倉市</v>
          </cell>
        </row>
        <row r="29">
          <cell r="I29" t="str">
            <v>藤沢市</v>
          </cell>
        </row>
        <row r="30">
          <cell r="I30" t="str">
            <v>藤沢市</v>
          </cell>
        </row>
        <row r="31">
          <cell r="I31" t="str">
            <v>茅ケ崎市</v>
          </cell>
        </row>
        <row r="32">
          <cell r="I32" t="str">
            <v>大和市</v>
          </cell>
        </row>
        <row r="33">
          <cell r="I33" t="str">
            <v>海老名市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診察台帳"/>
      <sheetName val="PullDown"/>
    </sheetNames>
    <sheetDataSet>
      <sheetData sheetId="0"/>
      <sheetData sheetId="1">
        <row r="4">
          <cell r="B4">
            <v>22</v>
          </cell>
          <cell r="D4" t="str">
            <v>男</v>
          </cell>
          <cell r="H4" t="str">
            <v>青葉</v>
          </cell>
          <cell r="K4" t="str">
            <v>横浜地方検察庁</v>
          </cell>
          <cell r="T4" t="str">
            <v>診断名なし</v>
          </cell>
          <cell r="V4" t="str">
            <v>①</v>
          </cell>
        </row>
        <row r="5">
          <cell r="B5">
            <v>23</v>
          </cell>
          <cell r="D5" t="str">
            <v>女</v>
          </cell>
          <cell r="H5" t="str">
            <v>旭</v>
          </cell>
          <cell r="K5" t="str">
            <v>横浜区検察庁</v>
          </cell>
          <cell r="O5" t="str">
            <v>川崎市立川崎病院</v>
          </cell>
          <cell r="T5" t="str">
            <v>てんかん</v>
          </cell>
          <cell r="V5" t="str">
            <v>②</v>
          </cell>
        </row>
        <row r="6">
          <cell r="B6">
            <v>24</v>
          </cell>
          <cell r="H6" t="str">
            <v>伊勢佐木</v>
          </cell>
          <cell r="K6" t="str">
            <v>神奈川区検察庁</v>
          </cell>
          <cell r="O6" t="str">
            <v>北里大学東病院</v>
          </cell>
          <cell r="T6" t="str">
            <v>糖尿病</v>
          </cell>
          <cell r="V6" t="str">
            <v>③</v>
          </cell>
        </row>
        <row r="7">
          <cell r="B7">
            <v>25</v>
          </cell>
          <cell r="H7" t="str">
            <v>泉</v>
          </cell>
          <cell r="K7" t="str">
            <v>保土ケ谷区検察庁</v>
          </cell>
          <cell r="O7" t="str">
            <v>神奈川県立精神医療センター</v>
          </cell>
          <cell r="T7" t="str">
            <v>慢性腎不全</v>
          </cell>
          <cell r="V7" t="str">
            <v>④</v>
          </cell>
        </row>
        <row r="8">
          <cell r="B8">
            <v>26</v>
          </cell>
          <cell r="D8" t="str">
            <v>継続中</v>
          </cell>
          <cell r="H8" t="str">
            <v>磯子</v>
          </cell>
          <cell r="K8" t="str">
            <v>横須賀地方検察庁</v>
          </cell>
          <cell r="O8" t="str">
            <v>済生会横浜市東部病院</v>
          </cell>
          <cell r="T8" t="str">
            <v>PTSD</v>
          </cell>
          <cell r="V8" t="str">
            <v>⑤</v>
          </cell>
        </row>
        <row r="9">
          <cell r="B9" t="str">
            <v>26の2</v>
          </cell>
          <cell r="D9" t="str">
            <v>中断</v>
          </cell>
          <cell r="H9" t="str">
            <v>加賀町</v>
          </cell>
          <cell r="K9" t="str">
            <v>横浜刑務所</v>
          </cell>
          <cell r="O9" t="str">
            <v>昭和大学横浜市北部病院</v>
          </cell>
          <cell r="T9" t="str">
            <v>統合失調症</v>
          </cell>
          <cell r="V9" t="str">
            <v>⑥</v>
          </cell>
        </row>
        <row r="10">
          <cell r="B10" t="str">
            <v>26の3</v>
          </cell>
          <cell r="D10" t="str">
            <v>不明</v>
          </cell>
          <cell r="H10" t="str">
            <v>神奈川</v>
          </cell>
          <cell r="K10" t="str">
            <v>横浜少年鑑別所</v>
          </cell>
          <cell r="O10" t="str">
            <v>横浜市立大学附属市民総合医療センター</v>
          </cell>
          <cell r="T10" t="str">
            <v>アスペルガー障害</v>
          </cell>
          <cell r="V10" t="str">
            <v>⑦</v>
          </cell>
        </row>
        <row r="11">
          <cell r="B11" t="str">
            <v>27-2</v>
          </cell>
          <cell r="D11" t="str">
            <v>なし</v>
          </cell>
          <cell r="H11" t="str">
            <v>金沢</v>
          </cell>
          <cell r="K11" t="str">
            <v>札幌刑務所</v>
          </cell>
          <cell r="O11" t="str">
            <v>横浜市立みなと赤十字病院</v>
          </cell>
          <cell r="T11" t="str">
            <v>アスペルガー症候群</v>
          </cell>
          <cell r="V11" t="str">
            <v>⑧</v>
          </cell>
        </row>
        <row r="12">
          <cell r="B12" t="str">
            <v>34</v>
          </cell>
          <cell r="H12" t="str">
            <v>港南</v>
          </cell>
          <cell r="K12" t="str">
            <v>札幌刑務支所</v>
          </cell>
          <cell r="O12" t="str">
            <v>◆ １ブロック ◆</v>
          </cell>
          <cell r="T12" t="str">
            <v>アルコール急性中毒</v>
          </cell>
        </row>
        <row r="13">
          <cell r="H13" t="str">
            <v>港北</v>
          </cell>
          <cell r="K13" t="str">
            <v>旭川刑務所</v>
          </cell>
          <cell r="O13" t="str">
            <v>生田病院</v>
          </cell>
          <cell r="T13" t="str">
            <v>アルコール性精神症</v>
          </cell>
        </row>
        <row r="14">
          <cell r="H14" t="str">
            <v>栄</v>
          </cell>
          <cell r="K14" t="str">
            <v>帯広刑務所</v>
          </cell>
          <cell r="O14" t="str">
            <v>栗田病院</v>
          </cell>
          <cell r="T14" t="str">
            <v>アルコール性精神病</v>
          </cell>
        </row>
        <row r="15">
          <cell r="B15" t="str">
            <v>本診察</v>
          </cell>
          <cell r="H15" t="str">
            <v>瀬谷</v>
          </cell>
          <cell r="K15" t="str">
            <v>釧路刑務支所</v>
          </cell>
          <cell r="O15" t="str">
            <v>武田病院</v>
          </cell>
          <cell r="T15" t="str">
            <v>アルコール性精神障害</v>
          </cell>
        </row>
        <row r="16">
          <cell r="B16" t="str">
            <v>緊急診察</v>
          </cell>
          <cell r="H16" t="str">
            <v>都筑</v>
          </cell>
          <cell r="K16" t="str">
            <v>網走刑務所</v>
          </cell>
          <cell r="O16" t="str">
            <v>東横惠愛病院</v>
          </cell>
          <cell r="T16" t="str">
            <v>アルコール性精神病性障害</v>
          </cell>
        </row>
        <row r="17">
          <cell r="B17" t="str">
            <v>不実施</v>
          </cell>
          <cell r="H17" t="str">
            <v>鶴見</v>
          </cell>
          <cell r="K17" t="str">
            <v>月形刑務所</v>
          </cell>
          <cell r="O17" t="str">
            <v>ハートフル川崎病院</v>
          </cell>
          <cell r="R17" t="str">
            <v>措置</v>
          </cell>
          <cell r="T17" t="str">
            <v>アルコール性中毒</v>
          </cell>
        </row>
        <row r="18">
          <cell r="B18" t="str">
            <v>取下げ</v>
          </cell>
          <cell r="H18" t="str">
            <v>戸塚</v>
          </cell>
          <cell r="K18" t="str">
            <v>青森刑務所</v>
          </cell>
          <cell r="O18" t="str">
            <v>◆ 2ブロック ◆</v>
          </cell>
          <cell r="R18" t="str">
            <v>緊急措置</v>
          </cell>
          <cell r="T18" t="str">
            <v>アルコール性遅発性精神障害</v>
          </cell>
        </row>
        <row r="19">
          <cell r="B19" t="str">
            <v>再診察</v>
          </cell>
          <cell r="H19" t="str">
            <v>保土ケ谷</v>
          </cell>
          <cell r="K19" t="str">
            <v>宮城刑務所</v>
          </cell>
          <cell r="O19" t="str">
            <v>あさひの丘病院</v>
          </cell>
          <cell r="R19" t="str">
            <v>医療保護</v>
          </cell>
          <cell r="T19" t="str">
            <v>アルコール性認知症</v>
          </cell>
        </row>
        <row r="20">
          <cell r="H20" t="str">
            <v>戸部</v>
          </cell>
          <cell r="K20" t="str">
            <v>秋田刑務所</v>
          </cell>
          <cell r="O20" t="str">
            <v>神奈川病院</v>
          </cell>
          <cell r="R20" t="str">
            <v>任意</v>
          </cell>
          <cell r="T20" t="str">
            <v>アルコール依存症</v>
          </cell>
        </row>
        <row r="21">
          <cell r="H21" t="str">
            <v>緑</v>
          </cell>
          <cell r="K21" t="str">
            <v>山形刑務所</v>
          </cell>
          <cell r="O21" t="str">
            <v>国立病院機構久里浜医療センター</v>
          </cell>
          <cell r="R21" t="str">
            <v>入院外</v>
          </cell>
          <cell r="T21" t="str">
            <v>アルコール依存症酩酊</v>
          </cell>
        </row>
        <row r="22">
          <cell r="B22" t="str">
            <v>平日</v>
          </cell>
          <cell r="H22" t="str">
            <v>山手</v>
          </cell>
          <cell r="K22" t="str">
            <v>福島刑務所</v>
          </cell>
          <cell r="O22" t="str">
            <v>港北病院</v>
          </cell>
          <cell r="R22" t="str">
            <v>医療不要</v>
          </cell>
          <cell r="T22" t="str">
            <v>アルコール依存性精神障害</v>
          </cell>
        </row>
        <row r="23">
          <cell r="B23" t="str">
            <v>夜間</v>
          </cell>
          <cell r="H23" t="str">
            <v>南</v>
          </cell>
          <cell r="K23" t="str">
            <v>福島刑務支所</v>
          </cell>
          <cell r="O23" t="str">
            <v>紫雲会横浜病院</v>
          </cell>
          <cell r="T23" t="str">
            <v>アルコール幻覚症</v>
          </cell>
        </row>
        <row r="24">
          <cell r="B24" t="str">
            <v>休日</v>
          </cell>
          <cell r="H24" t="str">
            <v>横浜水上</v>
          </cell>
          <cell r="K24" t="str">
            <v>水戸刑務所</v>
          </cell>
          <cell r="O24" t="str">
            <v>湘南病院</v>
          </cell>
          <cell r="T24" t="str">
            <v>アルコール健忘症</v>
          </cell>
        </row>
        <row r="25">
          <cell r="B25" t="str">
            <v>深夜</v>
          </cell>
          <cell r="K25" t="str">
            <v>栃木刑務所</v>
          </cell>
          <cell r="O25" t="str">
            <v>鶴見西井病院</v>
          </cell>
          <cell r="T25" t="str">
            <v>アルコール性健忘症症候群</v>
          </cell>
        </row>
        <row r="26">
          <cell r="K26" t="str">
            <v>黒羽刑務所</v>
          </cell>
          <cell r="O26" t="str">
            <v>常盤台病院</v>
          </cell>
          <cell r="R26" t="str">
            <v>自傷</v>
          </cell>
          <cell r="T26" t="str">
            <v>アルコール性コルサコフ症候群の疑い</v>
          </cell>
        </row>
        <row r="27">
          <cell r="K27" t="str">
            <v>喜連川社会復帰促進センター</v>
          </cell>
          <cell r="O27" t="str">
            <v>日向台病院</v>
          </cell>
          <cell r="R27" t="str">
            <v>他害</v>
          </cell>
          <cell r="T27" t="str">
            <v>アルコール使用による精神及び行動の障害</v>
          </cell>
        </row>
        <row r="28">
          <cell r="K28" t="str">
            <v>前橋刑務所</v>
          </cell>
          <cell r="O28" t="str">
            <v>日野病院</v>
          </cell>
          <cell r="R28" t="str">
            <v>自傷・他害</v>
          </cell>
          <cell r="T28" t="str">
            <v>アルコールによる精神病性障害</v>
          </cell>
        </row>
        <row r="29">
          <cell r="K29" t="str">
            <v>千葉刑務所</v>
          </cell>
          <cell r="O29" t="str">
            <v>福井記念病院</v>
          </cell>
          <cell r="T29" t="str">
            <v>アルコール酩酊症</v>
          </cell>
        </row>
        <row r="30">
          <cell r="K30" t="str">
            <v>市原刑務所</v>
          </cell>
          <cell r="O30" t="str">
            <v>横浜相原病院</v>
          </cell>
          <cell r="T30" t="str">
            <v>アルコール薬物乱用</v>
          </cell>
        </row>
        <row r="31">
          <cell r="K31" t="str">
            <v>八王子医療刑務所</v>
          </cell>
          <cell r="O31" t="str">
            <v>横浜丘の上病院</v>
          </cell>
          <cell r="T31" t="str">
            <v>アルコール乱用</v>
          </cell>
        </row>
        <row r="32">
          <cell r="K32" t="str">
            <v>府中刑務所</v>
          </cell>
          <cell r="O32" t="str">
            <v>横浜舞岡病院</v>
          </cell>
          <cell r="T32" t="str">
            <v>アルコール離脱症候群</v>
          </cell>
        </row>
        <row r="33">
          <cell r="K33" t="str">
            <v>横浜刑務所</v>
          </cell>
          <cell r="O33" t="str">
            <v>◆ ３ブロック ◆</v>
          </cell>
          <cell r="T33" t="str">
            <v>アルコール離脱せん妄</v>
          </cell>
        </row>
        <row r="34">
          <cell r="K34" t="str">
            <v>横須賀刑務支所</v>
          </cell>
          <cell r="O34" t="str">
            <v>愛光病院</v>
          </cell>
          <cell r="T34" t="str">
            <v>アルツハイマー型認知症</v>
          </cell>
        </row>
        <row r="35">
          <cell r="K35" t="str">
            <v>新潟刑務所</v>
          </cell>
          <cell r="O35" t="str">
            <v>相州病院</v>
          </cell>
          <cell r="T35" t="str">
            <v>アルツハイマー病</v>
          </cell>
        </row>
        <row r="36">
          <cell r="K36" t="str">
            <v>甲府刑務所</v>
          </cell>
          <cell r="O36" t="str">
            <v>大和病院</v>
          </cell>
          <cell r="T36" t="str">
            <v>意識障害</v>
          </cell>
        </row>
        <row r="37">
          <cell r="K37" t="str">
            <v>長野刑務所</v>
          </cell>
          <cell r="O37" t="str">
            <v>相模病院</v>
          </cell>
          <cell r="T37" t="str">
            <v>一過性精神病</v>
          </cell>
        </row>
        <row r="38">
          <cell r="K38" t="str">
            <v>静岡刑務所</v>
          </cell>
          <cell r="O38" t="str">
            <v>藤沢病院</v>
          </cell>
          <cell r="T38" t="str">
            <v>飲酒による精神及び行動の障害・せん妄を伴う離脱状態</v>
          </cell>
        </row>
        <row r="39">
          <cell r="K39" t="str">
            <v>富山刑務所</v>
          </cell>
          <cell r="O39" t="str">
            <v>相模ヶ丘病院</v>
          </cell>
          <cell r="T39" t="str">
            <v>うつ状態</v>
          </cell>
        </row>
        <row r="40">
          <cell r="K40" t="str">
            <v>金沢刑務所</v>
          </cell>
          <cell r="O40" t="str">
            <v>清川遠寿病院</v>
          </cell>
          <cell r="T40" t="str">
            <v>うつ病</v>
          </cell>
        </row>
        <row r="41">
          <cell r="K41" t="str">
            <v>福井刑務所</v>
          </cell>
          <cell r="O41" t="str">
            <v>湘南東部総合病院</v>
          </cell>
          <cell r="T41" t="str">
            <v>うつ病エピソード</v>
          </cell>
        </row>
        <row r="42">
          <cell r="K42" t="str">
            <v>岐阜刑務所</v>
          </cell>
          <cell r="O42" t="str">
            <v>けやきの森病院</v>
          </cell>
          <cell r="T42" t="str">
            <v>うつ病気分障害エピソード</v>
          </cell>
        </row>
        <row r="43">
          <cell r="K43" t="str">
            <v>笠松刑務所</v>
          </cell>
          <cell r="O43" t="str">
            <v>相模台病院</v>
          </cell>
          <cell r="T43" t="str">
            <v>外傷性ストレス障害</v>
          </cell>
        </row>
        <row r="44">
          <cell r="K44" t="str">
            <v>岡崎医療刑務所</v>
          </cell>
          <cell r="O44" t="str">
            <v>◆ ４ブロック ◆</v>
          </cell>
          <cell r="T44" t="str">
            <v>回避性人格障害</v>
          </cell>
        </row>
        <row r="45">
          <cell r="K45" t="str">
            <v>名古屋刑務所</v>
          </cell>
          <cell r="O45" t="str">
            <v>国府津病院</v>
          </cell>
          <cell r="T45" t="str">
            <v>解離性健忘</v>
          </cell>
        </row>
        <row r="46">
          <cell r="K46" t="str">
            <v>豊橋刑務支所</v>
          </cell>
          <cell r="O46" t="str">
            <v>曽我病院</v>
          </cell>
          <cell r="T46" t="str">
            <v>解離性障害</v>
          </cell>
        </row>
        <row r="47">
          <cell r="K47" t="str">
            <v>三重刑務所</v>
          </cell>
          <cell r="O47" t="str">
            <v>丹沢病院</v>
          </cell>
          <cell r="T47" t="str">
            <v>解離性人格障害</v>
          </cell>
        </row>
        <row r="48">
          <cell r="K48" t="str">
            <v>滋賀刑務所</v>
          </cell>
          <cell r="O48" t="str">
            <v>秦野病院</v>
          </cell>
          <cell r="T48" t="str">
            <v>覚せい剤依存症</v>
          </cell>
        </row>
        <row r="49">
          <cell r="K49" t="str">
            <v>京都刑務所</v>
          </cell>
          <cell r="O49" t="str">
            <v>秦野厚生病院</v>
          </cell>
          <cell r="T49" t="str">
            <v>覚せい剤後遺症</v>
          </cell>
        </row>
        <row r="50">
          <cell r="K50" t="str">
            <v>大阪刑務所</v>
          </cell>
          <cell r="O50" t="str">
            <v>平塚病院</v>
          </cell>
          <cell r="T50" t="str">
            <v>覚せい剤後遺精神病</v>
          </cell>
        </row>
        <row r="51">
          <cell r="K51" t="str">
            <v>大阪医療刑務所</v>
          </cell>
          <cell r="O51" t="str">
            <v>富士見台病院</v>
          </cell>
          <cell r="T51" t="str">
            <v>覚せい剤残遺性障害</v>
          </cell>
        </row>
        <row r="52">
          <cell r="K52" t="str">
            <v>神戸刑務所</v>
          </cell>
          <cell r="O52" t="str">
            <v>みくるべ病院</v>
          </cell>
          <cell r="T52" t="str">
            <v>覚せい剤精神病</v>
          </cell>
        </row>
        <row r="53">
          <cell r="K53" t="str">
            <v>加古川刑務所</v>
          </cell>
          <cell r="O53" t="str">
            <v>◆ その他 ◆</v>
          </cell>
          <cell r="T53" t="str">
            <v>覚せい剤精神障害</v>
          </cell>
        </row>
        <row r="54">
          <cell r="K54" t="str">
            <v>播磨社会復帰促進センター</v>
          </cell>
          <cell r="O54" t="str">
            <v>厚木佐藤病院</v>
          </cell>
          <cell r="T54" t="str">
            <v>覚せい剤使用による精神障害</v>
          </cell>
        </row>
        <row r="55">
          <cell r="K55" t="str">
            <v>和歌山刑務所</v>
          </cell>
          <cell r="O55" t="str">
            <v>江田記念病院</v>
          </cell>
          <cell r="T55" t="str">
            <v>覚せい剤使用による遅発性精神障害</v>
          </cell>
        </row>
        <row r="56">
          <cell r="K56" t="str">
            <v>鳥取刑務所</v>
          </cell>
          <cell r="O56" t="str">
            <v>川崎田園都市病院</v>
          </cell>
          <cell r="T56" t="str">
            <v>覚せい剤使用による精神病性障害</v>
          </cell>
        </row>
        <row r="57">
          <cell r="K57" t="str">
            <v>松江刑務所</v>
          </cell>
          <cell r="O57" t="str">
            <v>北小田原病院</v>
          </cell>
          <cell r="T57" t="str">
            <v>覚せい剤精神病性障害</v>
          </cell>
        </row>
        <row r="58">
          <cell r="K58" t="str">
            <v>島根あさひ社会復帰促進センター</v>
          </cell>
          <cell r="O58" t="str">
            <v>元気会横浜病院</v>
          </cell>
          <cell r="T58" t="str">
            <v>覚せい剤誘発性精神病性障害</v>
          </cell>
        </row>
        <row r="59">
          <cell r="K59" t="str">
            <v>岡山刑務所</v>
          </cell>
          <cell r="O59" t="str">
            <v>相模湖病院</v>
          </cell>
          <cell r="T59" t="str">
            <v>家庭限局性行為障害</v>
          </cell>
        </row>
        <row r="60">
          <cell r="K60" t="str">
            <v>広島刑務所</v>
          </cell>
          <cell r="O60" t="str">
            <v>相模原南病院</v>
          </cell>
          <cell r="T60" t="str">
            <v>感情障害</v>
          </cell>
        </row>
        <row r="61">
          <cell r="K61" t="str">
            <v>尾道刑務支所</v>
          </cell>
          <cell r="O61" t="str">
            <v>相模原友愛温泉病院</v>
          </cell>
          <cell r="T61" t="str">
            <v>間歇性爆発障害</v>
          </cell>
        </row>
        <row r="62">
          <cell r="K62" t="str">
            <v>山口刑務所</v>
          </cell>
          <cell r="O62" t="str">
            <v>十愛病院</v>
          </cell>
          <cell r="T62" t="str">
            <v>危険ドラッグ依存症の疑い</v>
          </cell>
        </row>
        <row r="63">
          <cell r="K63" t="str">
            <v>岩国刑務所</v>
          </cell>
          <cell r="O63" t="str">
            <v>湘南敬愛病院</v>
          </cell>
          <cell r="T63" t="str">
            <v>危険ドラッグ使用による精神及び行動の障害</v>
          </cell>
        </row>
        <row r="64">
          <cell r="K64" t="str">
            <v>美祢社会復帰促進センター</v>
          </cell>
          <cell r="O64" t="str">
            <v>湘南さくら病院</v>
          </cell>
          <cell r="T64" t="str">
            <v>危険ドラッグ使用による中毒性精神病</v>
          </cell>
        </row>
        <row r="65">
          <cell r="K65" t="str">
            <v>徳島刑務所</v>
          </cell>
          <cell r="O65" t="str">
            <v>聖マリアンナ医科大学病院</v>
          </cell>
          <cell r="T65" t="str">
            <v>器質性感情障害</v>
          </cell>
        </row>
        <row r="66">
          <cell r="K66" t="str">
            <v>高松刑務所</v>
          </cell>
          <cell r="O66" t="str">
            <v>聖明病院</v>
          </cell>
          <cell r="T66" t="str">
            <v>器質性緊張性障害</v>
          </cell>
        </row>
        <row r="67">
          <cell r="K67" t="str">
            <v>松山刑務所</v>
          </cell>
          <cell r="O67" t="str">
            <v>せりがや病院</v>
          </cell>
          <cell r="T67" t="str">
            <v>器質性緊張病性障害</v>
          </cell>
        </row>
        <row r="68">
          <cell r="K68" t="str">
            <v>西条刑務支所</v>
          </cell>
          <cell r="O68" t="str">
            <v>東海大学医学部附属病院</v>
          </cell>
          <cell r="T68" t="str">
            <v>器質性混合性感情障害</v>
          </cell>
        </row>
        <row r="69">
          <cell r="K69" t="str">
            <v>高知刑務所</v>
          </cell>
          <cell r="O69" t="str">
            <v>日吉病院</v>
          </cell>
          <cell r="T69" t="str">
            <v>器質性幻覚症</v>
          </cell>
        </row>
        <row r="70">
          <cell r="K70" t="str">
            <v>北九州医療刑務所</v>
          </cell>
          <cell r="O70" t="str">
            <v>ふじの温泉病院</v>
          </cell>
          <cell r="T70" t="str">
            <v>器質性人格障害</v>
          </cell>
        </row>
        <row r="71">
          <cell r="K71" t="str">
            <v>福岡刑務所</v>
          </cell>
          <cell r="O71" t="str">
            <v>ほうゆう病院</v>
          </cell>
          <cell r="T71" t="str">
            <v>器質性人格障害の疑い</v>
          </cell>
        </row>
        <row r="72">
          <cell r="K72" t="str">
            <v>麓刑務所</v>
          </cell>
          <cell r="O72" t="str">
            <v>保土ヶ谷病院</v>
          </cell>
          <cell r="T72" t="str">
            <v>器質性精神症</v>
          </cell>
        </row>
        <row r="73">
          <cell r="K73" t="str">
            <v>佐世保刑務所</v>
          </cell>
          <cell r="O73" t="str">
            <v>メンタルホスピタルかまくら山</v>
          </cell>
          <cell r="T73" t="str">
            <v>器質性精神病</v>
          </cell>
        </row>
        <row r="74">
          <cell r="K74" t="str">
            <v>長崎刑務所</v>
          </cell>
          <cell r="O74" t="str">
            <v>横浜市立大学附属病院</v>
          </cell>
          <cell r="T74" t="str">
            <v>器質性精神障害</v>
          </cell>
        </row>
        <row r="75">
          <cell r="K75" t="str">
            <v>熊本刑務所</v>
          </cell>
          <cell r="O75" t="str">
            <v>ワシン坂病院</v>
          </cell>
          <cell r="T75" t="str">
            <v>器質性てんかん性気分障害</v>
          </cell>
        </row>
        <row r="76">
          <cell r="K76" t="str">
            <v>大分刑務所</v>
          </cell>
          <cell r="T76" t="str">
            <v>器質性妄想性障害</v>
          </cell>
        </row>
        <row r="77">
          <cell r="K77" t="str">
            <v>宮崎刑務所</v>
          </cell>
          <cell r="T77" t="str">
            <v>揮発性溶剤使用による精神及び行動の障害</v>
          </cell>
        </row>
        <row r="78">
          <cell r="K78" t="str">
            <v>鹿児島刑務所</v>
          </cell>
          <cell r="T78" t="str">
            <v>揮発性溶剤使用による精神病性障害</v>
          </cell>
        </row>
        <row r="79">
          <cell r="K79" t="str">
            <v>沖縄刑務所</v>
          </cell>
          <cell r="T79" t="str">
            <v>気分障害</v>
          </cell>
        </row>
        <row r="80">
          <cell r="K80" t="str">
            <v>八重山刑務支所</v>
          </cell>
          <cell r="T80" t="str">
            <v>気分循環症</v>
          </cell>
        </row>
        <row r="81">
          <cell r="K81" t="str">
            <v>函館少年刑務所</v>
          </cell>
          <cell r="T81" t="str">
            <v>気分変調症</v>
          </cell>
        </row>
        <row r="82">
          <cell r="K82" t="str">
            <v>盛岡少年刑務所</v>
          </cell>
          <cell r="T82" t="str">
            <v>ギヤンブル依存症</v>
          </cell>
        </row>
        <row r="83">
          <cell r="K83" t="str">
            <v>川越少年刑務所</v>
          </cell>
          <cell r="T83" t="str">
            <v>急性アルコール中毒</v>
          </cell>
        </row>
        <row r="84">
          <cell r="K84" t="str">
            <v>松本少年刑務所</v>
          </cell>
          <cell r="T84" t="str">
            <v>急性一過性精神症</v>
          </cell>
        </row>
        <row r="85">
          <cell r="K85" t="str">
            <v>姫路少年刑務所</v>
          </cell>
          <cell r="T85" t="str">
            <v>急性一過性精神病</v>
          </cell>
        </row>
        <row r="86">
          <cell r="K86" t="str">
            <v>奈良少年刑務所</v>
          </cell>
          <cell r="T86" t="str">
            <v>急性一過性精神障害</v>
          </cell>
        </row>
        <row r="87">
          <cell r="K87" t="str">
            <v>佐賀少年刑務所</v>
          </cell>
          <cell r="T87" t="str">
            <v>急性一過性精神病性障害</v>
          </cell>
        </row>
        <row r="88">
          <cell r="K88" t="str">
            <v>刑務所</v>
          </cell>
          <cell r="T88" t="str">
            <v>急性錯乱状態</v>
          </cell>
        </row>
        <row r="89">
          <cell r="T89" t="str">
            <v>急性錯乱アルコールによる健忘症</v>
          </cell>
        </row>
        <row r="90">
          <cell r="T90" t="str">
            <v>急性ストレス障害</v>
          </cell>
        </row>
        <row r="91">
          <cell r="T91" t="str">
            <v>急性ストレス反応</v>
          </cell>
        </row>
        <row r="92">
          <cell r="T92" t="str">
            <v>急性精神病</v>
          </cell>
        </row>
        <row r="93">
          <cell r="T93" t="str">
            <v>急性精神病性障害</v>
          </cell>
        </row>
        <row r="94">
          <cell r="T94" t="str">
            <v>急性多形性精神病性障害</v>
          </cell>
        </row>
        <row r="95">
          <cell r="T95" t="str">
            <v>急性統合失調症様精神病性障害</v>
          </cell>
        </row>
        <row r="96">
          <cell r="T96" t="str">
            <v>急性薬物中毒</v>
          </cell>
        </row>
        <row r="97">
          <cell r="T97" t="str">
            <v>境界性人格障害</v>
          </cell>
        </row>
        <row r="98">
          <cell r="T98" t="str">
            <v>境界性パーソナリティ障害</v>
          </cell>
        </row>
        <row r="99">
          <cell r="T99" t="str">
            <v>強迫性障害</v>
          </cell>
        </row>
        <row r="100">
          <cell r="T100" t="str">
            <v>軽度精神遅滞</v>
          </cell>
        </row>
        <row r="101">
          <cell r="T101" t="str">
            <v>軽度精神発達遅滞</v>
          </cell>
        </row>
        <row r="102">
          <cell r="T102" t="str">
            <v>軽度知的障害</v>
          </cell>
        </row>
        <row r="103">
          <cell r="T103" t="str">
            <v>激越うつ病</v>
          </cell>
        </row>
        <row r="104">
          <cell r="T104" t="str">
            <v>血管性認知症</v>
          </cell>
        </row>
        <row r="105">
          <cell r="T105" t="str">
            <v>幻覚妄想状態</v>
          </cell>
        </row>
        <row r="106">
          <cell r="T106" t="str">
            <v>幻覚剤による精神症状</v>
          </cell>
        </row>
        <row r="107">
          <cell r="T107" t="str">
            <v>幻覚剤による精神障害</v>
          </cell>
        </row>
        <row r="108">
          <cell r="T108" t="str">
            <v>幻覚剤使用による精神性障害</v>
          </cell>
        </row>
        <row r="109">
          <cell r="T109" t="str">
            <v>幻聴症</v>
          </cell>
        </row>
        <row r="110">
          <cell r="T110" t="str">
            <v>健忘症</v>
          </cell>
        </row>
        <row r="111">
          <cell r="T111" t="str">
            <v>健忘症候群</v>
          </cell>
        </row>
        <row r="112">
          <cell r="T112" t="str">
            <v>向精神薬乱用</v>
          </cell>
        </row>
        <row r="113">
          <cell r="T113" t="str">
            <v>行為障害</v>
          </cell>
        </row>
        <row r="114">
          <cell r="T114" t="str">
            <v>行動障害</v>
          </cell>
        </row>
        <row r="115">
          <cell r="T115" t="str">
            <v>行動及び情緒の障害</v>
          </cell>
        </row>
        <row r="116">
          <cell r="T116" t="str">
            <v>広汎性精神障害</v>
          </cell>
        </row>
        <row r="117">
          <cell r="T117" t="str">
            <v>広汎性発達障害</v>
          </cell>
        </row>
        <row r="118">
          <cell r="T118" t="str">
            <v>抗不安薬、睡眠薬使用による精神及び行動の障害</v>
          </cell>
        </row>
        <row r="119">
          <cell r="T119" t="str">
            <v>抗ウイルス薬による症状精神病</v>
          </cell>
        </row>
        <row r="120">
          <cell r="T120" t="str">
            <v>コルサコフ症候群</v>
          </cell>
        </row>
        <row r="121">
          <cell r="T121" t="str">
            <v>コルサコフ症候群の疑い</v>
          </cell>
        </row>
        <row r="122">
          <cell r="T122" t="str">
            <v>混合性血管性認知症</v>
          </cell>
        </row>
        <row r="123">
          <cell r="T123" t="str">
            <v>混合性不安抑うつ障害</v>
          </cell>
        </row>
        <row r="124">
          <cell r="T124" t="str">
            <v>作用部室による精神病性障害</v>
          </cell>
        </row>
        <row r="125">
          <cell r="T125" t="str">
            <v>産褥期うつ病</v>
          </cell>
        </row>
        <row r="126">
          <cell r="T126" t="str">
            <v>自我意識障害</v>
          </cell>
        </row>
        <row r="127">
          <cell r="T127" t="str">
            <v>自閉症</v>
          </cell>
        </row>
        <row r="128">
          <cell r="T128" t="str">
            <v>自閉症スペクトラム</v>
          </cell>
        </row>
        <row r="129">
          <cell r="T129" t="str">
            <v>自己愛性人格障害</v>
          </cell>
        </row>
        <row r="130">
          <cell r="T130" t="str">
            <v>自己愛性パーソナリティ障害</v>
          </cell>
        </row>
        <row r="131">
          <cell r="T131" t="str">
            <v>持続性気分障害</v>
          </cell>
        </row>
        <row r="132">
          <cell r="T132" t="str">
            <v>社会不安障害</v>
          </cell>
        </row>
        <row r="133">
          <cell r="T133" t="str">
            <v>社交不安障害</v>
          </cell>
        </row>
        <row r="134">
          <cell r="T134" t="str">
            <v>重症うつ病障害</v>
          </cell>
        </row>
        <row r="135">
          <cell r="T135" t="str">
            <v>重症うつ病エピソード</v>
          </cell>
        </row>
        <row r="136">
          <cell r="T136" t="str">
            <v>重症ストレス反応精神症</v>
          </cell>
        </row>
        <row r="137">
          <cell r="T137" t="str">
            <v>重度精神遅滞</v>
          </cell>
        </row>
        <row r="138">
          <cell r="T138" t="str">
            <v>重度知的障害</v>
          </cell>
        </row>
        <row r="139">
          <cell r="T139" t="str">
            <v>初老期認知症</v>
          </cell>
        </row>
        <row r="140">
          <cell r="T140" t="str">
            <v>症状性精神障害</v>
          </cell>
        </row>
        <row r="141">
          <cell r="T141" t="str">
            <v>症状性精神病</v>
          </cell>
        </row>
        <row r="142">
          <cell r="T142" t="str">
            <v>情緒不安定性人格障害</v>
          </cell>
        </row>
        <row r="143">
          <cell r="T143" t="str">
            <v>情緒不安定性接触障害</v>
          </cell>
        </row>
        <row r="144">
          <cell r="T144" t="str">
            <v>情緒不安定性パーソナリティ障害</v>
          </cell>
        </row>
        <row r="145">
          <cell r="T145" t="str">
            <v>衝動抑制障害</v>
          </cell>
        </row>
        <row r="146">
          <cell r="T146" t="str">
            <v>小児期情緒障害</v>
          </cell>
        </row>
        <row r="147">
          <cell r="T147" t="str">
            <v>心因性障害</v>
          </cell>
        </row>
        <row r="148">
          <cell r="T148" t="str">
            <v>心因性精神障害</v>
          </cell>
        </row>
        <row r="149">
          <cell r="T149" t="str">
            <v>心因反応</v>
          </cell>
        </row>
        <row r="150">
          <cell r="T150" t="str">
            <v>人格障害</v>
          </cell>
        </row>
        <row r="151">
          <cell r="T151" t="str">
            <v>神経症性うつ病</v>
          </cell>
        </row>
        <row r="152">
          <cell r="T152" t="str">
            <v>身体疾患による精神病</v>
          </cell>
        </row>
        <row r="153">
          <cell r="T153" t="str">
            <v>身体表現性障害</v>
          </cell>
        </row>
        <row r="154">
          <cell r="T154" t="str">
            <v>心的外傷性ストレス障害</v>
          </cell>
        </row>
        <row r="155">
          <cell r="T155" t="str">
            <v>ストレス性障害</v>
          </cell>
        </row>
        <row r="156">
          <cell r="T156" t="str">
            <v>ステロイド使用による精神及び行動の障害</v>
          </cell>
        </row>
        <row r="157">
          <cell r="T157" t="str">
            <v>ステロイド精神病</v>
          </cell>
        </row>
        <row r="158">
          <cell r="T158" t="str">
            <v>精神錯乱</v>
          </cell>
        </row>
        <row r="159">
          <cell r="T159" t="str">
            <v>精神病性障害</v>
          </cell>
        </row>
        <row r="160">
          <cell r="T160" t="str">
            <v>精神病症状を伴う躁病</v>
          </cell>
        </row>
        <row r="161">
          <cell r="T161" t="str">
            <v>精神発達遅滞</v>
          </cell>
        </row>
        <row r="162">
          <cell r="T162" t="str">
            <v>精神遅滞</v>
          </cell>
        </row>
        <row r="163">
          <cell r="T163" t="str">
            <v>精神作用物質精神障害</v>
          </cell>
        </row>
        <row r="164">
          <cell r="T164" t="str">
            <v>精神作用物質使用による精神及び行動の障害</v>
          </cell>
        </row>
        <row r="165">
          <cell r="T165" t="str">
            <v>精神作用物質使用による残遺性パーソナリティ障害</v>
          </cell>
        </row>
        <row r="166">
          <cell r="T166" t="str">
            <v>成人の人格及び行動の障害</v>
          </cell>
        </row>
        <row r="167">
          <cell r="T167" t="str">
            <v>摂食障害</v>
          </cell>
        </row>
        <row r="168">
          <cell r="T168" t="str">
            <v>選択性かん黙</v>
          </cell>
        </row>
        <row r="169">
          <cell r="T169" t="str">
            <v>全般性不安障害</v>
          </cell>
        </row>
        <row r="170">
          <cell r="T170" t="str">
            <v>せん妄</v>
          </cell>
        </row>
        <row r="171">
          <cell r="T171" t="str">
            <v>せん妄状態</v>
          </cell>
        </row>
        <row r="172">
          <cell r="T172" t="str">
            <v>せん妄性障害</v>
          </cell>
        </row>
        <row r="173">
          <cell r="T173" t="str">
            <v>せん妄を伴う離脱</v>
          </cell>
        </row>
        <row r="174">
          <cell r="T174" t="str">
            <v>躁状態</v>
          </cell>
        </row>
        <row r="175">
          <cell r="T175" t="str">
            <v>躁うつ病</v>
          </cell>
        </row>
        <row r="176">
          <cell r="T176" t="str">
            <v>躁うつ病の疑い</v>
          </cell>
        </row>
        <row r="177">
          <cell r="T177" t="str">
            <v>躁症</v>
          </cell>
        </row>
        <row r="178">
          <cell r="T178" t="str">
            <v>躁病</v>
          </cell>
        </row>
        <row r="179">
          <cell r="T179" t="str">
            <v>躁病の疑い</v>
          </cell>
        </row>
        <row r="180">
          <cell r="T180" t="str">
            <v>躁病エピソード</v>
          </cell>
        </row>
        <row r="181">
          <cell r="T181" t="str">
            <v>双極性障害</v>
          </cell>
        </row>
        <row r="182">
          <cell r="T182" t="str">
            <v>双極性障害の疑い</v>
          </cell>
        </row>
        <row r="183">
          <cell r="T183" t="str">
            <v>双極性感情障害</v>
          </cell>
        </row>
        <row r="184">
          <cell r="T184" t="str">
            <v>双極性気分障害</v>
          </cell>
        </row>
        <row r="185">
          <cell r="T185" t="str">
            <v>大麻中毒後遺症</v>
          </cell>
        </row>
        <row r="186">
          <cell r="T186" t="str">
            <v>大麻類使用による残遺性精神病性障害</v>
          </cell>
        </row>
        <row r="187">
          <cell r="T187" t="str">
            <v>多剤精神病</v>
          </cell>
        </row>
        <row r="188">
          <cell r="T188" t="str">
            <v>多剤依存症</v>
          </cell>
        </row>
        <row r="189">
          <cell r="T189" t="str">
            <v>多剤薬物依存症</v>
          </cell>
        </row>
        <row r="190">
          <cell r="T190" t="str">
            <v>多剤使用及び他の精神作用物質使用による精神及び行動の障害</v>
          </cell>
        </row>
        <row r="191">
          <cell r="T191" t="str">
            <v>多剤使用による精神障害</v>
          </cell>
        </row>
        <row r="192">
          <cell r="T192" t="str">
            <v>多剤使用による精神病性障害</v>
          </cell>
        </row>
        <row r="193">
          <cell r="T193" t="str">
            <v>多剤使用による遅発性精神病性障害</v>
          </cell>
        </row>
        <row r="194">
          <cell r="T194" t="str">
            <v>多剤乱用による精神及び行動の障害</v>
          </cell>
        </row>
        <row r="195">
          <cell r="T195" t="str">
            <v>多剤使用及び精神作用物質使用による行動の障害</v>
          </cell>
        </row>
        <row r="196">
          <cell r="T196" t="str">
            <v>多剤使用及び精神作用物質使用による精神及び行動の障害</v>
          </cell>
        </row>
        <row r="197">
          <cell r="T197" t="str">
            <v>多剤薬剤依存症</v>
          </cell>
        </row>
        <row r="198">
          <cell r="T198" t="str">
            <v>多剤薬剤性精神病性障害</v>
          </cell>
        </row>
        <row r="199">
          <cell r="T199" t="str">
            <v>多剤乱用</v>
          </cell>
        </row>
        <row r="200">
          <cell r="T200" t="str">
            <v>多動性行為障害</v>
          </cell>
        </row>
        <row r="201">
          <cell r="T201" t="str">
            <v>多動性素行障害</v>
          </cell>
        </row>
        <row r="202">
          <cell r="T202" t="str">
            <v>他に分類されるその他の疾患による認知症</v>
          </cell>
        </row>
        <row r="203">
          <cell r="T203" t="str">
            <v>他の急性一過性精神病性障害</v>
          </cell>
        </row>
        <row r="204">
          <cell r="T204" t="str">
            <v>他のうつ病エピソード</v>
          </cell>
        </row>
        <row r="205">
          <cell r="T205" t="str">
            <v>他の特定パーソナリティ障害</v>
          </cell>
        </row>
        <row r="206">
          <cell r="T206" t="str">
            <v>短期抑うつ反応</v>
          </cell>
        </row>
        <row r="207">
          <cell r="T207" t="str">
            <v>知的障害</v>
          </cell>
        </row>
        <row r="208">
          <cell r="T208" t="str">
            <v>注意欠陥症</v>
          </cell>
        </row>
        <row r="209">
          <cell r="T209" t="str">
            <v>注意欠陥多動性障害</v>
          </cell>
        </row>
        <row r="210">
          <cell r="T210" t="str">
            <v>中等度精神遅滞</v>
          </cell>
        </row>
        <row r="211">
          <cell r="T211" t="str">
            <v>中等度精神発達遅滞</v>
          </cell>
        </row>
        <row r="212">
          <cell r="T212" t="str">
            <v>中毒性精神障害</v>
          </cell>
        </row>
        <row r="213">
          <cell r="T213" t="str">
            <v>中毒性精神病</v>
          </cell>
        </row>
        <row r="214">
          <cell r="T214" t="str">
            <v>中毒性精神病性障害</v>
          </cell>
        </row>
        <row r="215">
          <cell r="T215" t="str">
            <v>中度精神遅滞</v>
          </cell>
        </row>
        <row r="216">
          <cell r="T216" t="str">
            <v>中度知的障害</v>
          </cell>
        </row>
        <row r="217">
          <cell r="T217" t="str">
            <v>遅発性精神障害</v>
          </cell>
        </row>
        <row r="218">
          <cell r="T218" t="str">
            <v>遅発性統合失調症</v>
          </cell>
        </row>
        <row r="219">
          <cell r="T219" t="str">
            <v>遅発性精神病性障害</v>
          </cell>
        </row>
        <row r="220">
          <cell r="T220" t="str">
            <v>鎮静薬乱用</v>
          </cell>
        </row>
        <row r="221">
          <cell r="T221" t="str">
            <v>鎮静薬、睡眠薬使用による精神及び行動の障害</v>
          </cell>
        </row>
        <row r="222">
          <cell r="T222" t="str">
            <v>適応障害</v>
          </cell>
        </row>
        <row r="223">
          <cell r="T223" t="str">
            <v>適応性精神病</v>
          </cell>
        </row>
        <row r="224">
          <cell r="T224" t="str">
            <v>てんかん性障害</v>
          </cell>
        </row>
        <row r="225">
          <cell r="T225" t="str">
            <v>てんかん性精神障害</v>
          </cell>
        </row>
        <row r="226">
          <cell r="T226" t="str">
            <v>てんかん性精神病</v>
          </cell>
        </row>
        <row r="227">
          <cell r="T227" t="str">
            <v>てんかん発達障害</v>
          </cell>
        </row>
        <row r="228">
          <cell r="T228" t="str">
            <v>てんかん自閉症</v>
          </cell>
        </row>
        <row r="229">
          <cell r="T229" t="str">
            <v>統合失調型障害</v>
          </cell>
        </row>
        <row r="230">
          <cell r="T230" t="str">
            <v>統合失調型人格障害</v>
          </cell>
        </row>
        <row r="231">
          <cell r="T231" t="str">
            <v>統合失調症</v>
          </cell>
        </row>
        <row r="232">
          <cell r="T232" t="str">
            <v>統合失調感情障害</v>
          </cell>
        </row>
        <row r="233">
          <cell r="T233" t="str">
            <v>統合失調症の疑い</v>
          </cell>
        </row>
        <row r="234">
          <cell r="T234" t="str">
            <v>特定不能の成人の人格及び行動の障害</v>
          </cell>
        </row>
        <row r="235">
          <cell r="T235" t="str">
            <v>特定不能精神障害</v>
          </cell>
        </row>
        <row r="236">
          <cell r="T236" t="str">
            <v>特定不能精神病性障害</v>
          </cell>
        </row>
        <row r="237">
          <cell r="T237" t="str">
            <v>特定不能の知的障害</v>
          </cell>
        </row>
        <row r="238">
          <cell r="T238" t="str">
            <v>特定不能の統合失調症</v>
          </cell>
        </row>
        <row r="239">
          <cell r="T239" t="str">
            <v>特定不能の認知症</v>
          </cell>
        </row>
        <row r="240">
          <cell r="T240" t="str">
            <v>特定不能の気分障害</v>
          </cell>
        </row>
        <row r="241">
          <cell r="T241" t="str">
            <v>特定不能のパーソナリティ障害</v>
          </cell>
        </row>
        <row r="242">
          <cell r="T242" t="str">
            <v>特定不能の非器質性精神病</v>
          </cell>
        </row>
        <row r="243">
          <cell r="T243" t="str">
            <v>特定不能の不安障害</v>
          </cell>
        </row>
        <row r="244">
          <cell r="T244" t="str">
            <v>認知症</v>
          </cell>
        </row>
        <row r="245">
          <cell r="T245" t="str">
            <v>脳血管性認知症</v>
          </cell>
        </row>
        <row r="246">
          <cell r="T246" t="str">
            <v>脳器質性精神障害</v>
          </cell>
        </row>
        <row r="247">
          <cell r="T247" t="str">
            <v>脳器質性精神病</v>
          </cell>
        </row>
        <row r="248">
          <cell r="T248" t="str">
            <v>脳損傷、脳機能不全および身体疾患による特定不能の精神障害</v>
          </cell>
        </row>
        <row r="249">
          <cell r="T249" t="str">
            <v>パーキンソン型認知症</v>
          </cell>
        </row>
        <row r="250">
          <cell r="T250" t="str">
            <v>パーソナリティ障害</v>
          </cell>
        </row>
        <row r="251">
          <cell r="T251" t="str">
            <v>パーソナリティ障害 特定不能のもの</v>
          </cell>
        </row>
        <row r="252">
          <cell r="T252" t="str">
            <v>パーソナリティ精神障害</v>
          </cell>
        </row>
        <row r="253">
          <cell r="T253" t="str">
            <v>発達障害</v>
          </cell>
        </row>
        <row r="254">
          <cell r="T254" t="str">
            <v>発達障害の疑い</v>
          </cell>
        </row>
        <row r="255">
          <cell r="T255" t="str">
            <v>発達遅滞</v>
          </cell>
        </row>
        <row r="256">
          <cell r="T256" t="str">
            <v>パニック障害</v>
          </cell>
        </row>
        <row r="257">
          <cell r="T257" t="str">
            <v>バモドゥシ病</v>
          </cell>
        </row>
        <row r="258">
          <cell r="T258" t="str">
            <v>反社会性人格障害</v>
          </cell>
        </row>
        <row r="259">
          <cell r="T259" t="str">
            <v>反応性精神障害</v>
          </cell>
        </row>
        <row r="260">
          <cell r="T260" t="str">
            <v>反復性うつ病</v>
          </cell>
        </row>
        <row r="261">
          <cell r="T261" t="str">
            <v>反復性うつ病性障害</v>
          </cell>
        </row>
        <row r="262">
          <cell r="T262" t="str">
            <v>非器質性精神病</v>
          </cell>
        </row>
        <row r="263">
          <cell r="T263" t="str">
            <v>非器質性精神病性障害</v>
          </cell>
        </row>
        <row r="264">
          <cell r="T264" t="str">
            <v>非社会性人格障害</v>
          </cell>
        </row>
        <row r="265">
          <cell r="T265" t="str">
            <v>非社会性パーソナリティ障害</v>
          </cell>
        </row>
        <row r="266">
          <cell r="T266" t="str">
            <v>非定形精神病</v>
          </cell>
        </row>
        <row r="267">
          <cell r="T267" t="str">
            <v>非定形精神障害</v>
          </cell>
        </row>
        <row r="268">
          <cell r="T268" t="str">
            <v>不安障害</v>
          </cell>
        </row>
        <row r="269">
          <cell r="T269" t="str">
            <v>不安神経症</v>
          </cell>
        </row>
        <row r="270">
          <cell r="T270" t="str">
            <v>複雑酩酊</v>
          </cell>
        </row>
        <row r="271">
          <cell r="T271" t="str">
            <v>物質使用による精神及び行動の障害</v>
          </cell>
        </row>
        <row r="272">
          <cell r="T272" t="str">
            <v>物質関連障害</v>
          </cell>
        </row>
        <row r="273">
          <cell r="T273" t="str">
            <v>物質誘発性精神病性障害</v>
          </cell>
        </row>
        <row r="274">
          <cell r="T274" t="str">
            <v>物質乱用性障害</v>
          </cell>
        </row>
        <row r="275">
          <cell r="T275" t="str">
            <v>分裂感情障害</v>
          </cell>
        </row>
        <row r="276">
          <cell r="T276" t="str">
            <v>遍延性抑うつ反応</v>
          </cell>
        </row>
        <row r="277">
          <cell r="T277" t="str">
            <v>妄想型統合失調症</v>
          </cell>
        </row>
        <row r="278">
          <cell r="T278" t="str">
            <v>妄想性障害</v>
          </cell>
        </row>
        <row r="279">
          <cell r="T279" t="str">
            <v>妄想反応</v>
          </cell>
        </row>
        <row r="280">
          <cell r="T280" t="str">
            <v>モルヒネ中毒</v>
          </cell>
        </row>
        <row r="281">
          <cell r="T281" t="str">
            <v>薬物後遺性精神障害</v>
          </cell>
        </row>
        <row r="282">
          <cell r="T282" t="str">
            <v>薬物残遺性精神病性障害</v>
          </cell>
        </row>
        <row r="283">
          <cell r="T283" t="str">
            <v>薬物質使用による精神及び行動の障害</v>
          </cell>
        </row>
        <row r="284">
          <cell r="T284" t="str">
            <v>薬剤性精神病</v>
          </cell>
        </row>
        <row r="285">
          <cell r="T285" t="str">
            <v>薬物依存症</v>
          </cell>
        </row>
        <row r="286">
          <cell r="T286" t="str">
            <v>薬物性精神障害</v>
          </cell>
        </row>
        <row r="287">
          <cell r="T287" t="str">
            <v>薬物性精神障病害</v>
          </cell>
        </row>
        <row r="288">
          <cell r="T288" t="str">
            <v>薬物性精神病</v>
          </cell>
        </row>
        <row r="289">
          <cell r="T289" t="str">
            <v>薬物中毒</v>
          </cell>
        </row>
        <row r="290">
          <cell r="T290" t="str">
            <v>薬物中毒後遺症</v>
          </cell>
        </row>
        <row r="291">
          <cell r="T291" t="str">
            <v>有機溶剤後遺症</v>
          </cell>
        </row>
        <row r="292">
          <cell r="T292" t="str">
            <v>有機溶剤等による残遺性精神障害</v>
          </cell>
        </row>
        <row r="293">
          <cell r="T293" t="str">
            <v>薬物乱用</v>
          </cell>
        </row>
        <row r="294">
          <cell r="T294" t="str">
            <v>抑うつ状態</v>
          </cell>
        </row>
        <row r="295">
          <cell r="T295" t="str">
            <v>抑うつ性行為障害</v>
          </cell>
        </row>
        <row r="296">
          <cell r="T296" t="str">
            <v>離脱せん妄</v>
          </cell>
        </row>
        <row r="297">
          <cell r="T297" t="str">
            <v>レビー小体型認知症</v>
          </cell>
        </row>
        <row r="298">
          <cell r="T298" t="str">
            <v>老年期精神障害</v>
          </cell>
        </row>
        <row r="299">
          <cell r="T299" t="str">
            <v>老年期精神病</v>
          </cell>
        </row>
        <row r="300">
          <cell r="T300" t="str">
            <v>老年期認知症</v>
          </cell>
        </row>
        <row r="301">
          <cell r="T301" t="str">
            <v>器質性精神障害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移送台帳"/>
      <sheetName val="作業用"/>
      <sheetName val="Sheet1"/>
      <sheetName val="Sheet2"/>
    </sheetNames>
    <sheetDataSet>
      <sheetData sheetId="0" refreshError="1"/>
      <sheetData sheetId="1">
        <row r="2">
          <cell r="H2" t="str">
            <v>県医療センター</v>
          </cell>
        </row>
        <row r="3">
          <cell r="H3" t="str">
            <v>◆ 基幹病院 ◆</v>
          </cell>
        </row>
        <row r="4">
          <cell r="H4" t="str">
            <v>川崎市立川崎病院</v>
          </cell>
        </row>
        <row r="5">
          <cell r="H5" t="str">
            <v>北里大学東病院</v>
          </cell>
        </row>
        <row r="6">
          <cell r="H6" t="str">
            <v>神奈川県立精神医療センター</v>
          </cell>
        </row>
        <row r="7">
          <cell r="H7" t="str">
            <v>済生会横浜市東部病院</v>
          </cell>
        </row>
        <row r="8">
          <cell r="H8" t="str">
            <v>昭和大学横浜市北部病院</v>
          </cell>
        </row>
        <row r="9">
          <cell r="H9" t="str">
            <v>横浜市立大学附属市民総合医療センター</v>
          </cell>
        </row>
        <row r="10">
          <cell r="H10" t="str">
            <v>横浜市立みなと赤十字病院</v>
          </cell>
        </row>
        <row r="11">
          <cell r="H11" t="str">
            <v>◆ １ブロック ◆</v>
          </cell>
        </row>
        <row r="12">
          <cell r="H12" t="str">
            <v>生田病院</v>
          </cell>
        </row>
        <row r="13">
          <cell r="H13" t="str">
            <v>栗田病院</v>
          </cell>
        </row>
        <row r="14">
          <cell r="H14" t="str">
            <v>武田病院</v>
          </cell>
        </row>
        <row r="15">
          <cell r="H15" t="str">
            <v>ハートフル川崎病院</v>
          </cell>
        </row>
        <row r="16">
          <cell r="H16" t="str">
            <v>◆ 2ブロック ◆</v>
          </cell>
        </row>
        <row r="17">
          <cell r="H17" t="str">
            <v>あさひの丘病院</v>
          </cell>
        </row>
        <row r="18">
          <cell r="H18" t="str">
            <v>神奈川病院</v>
          </cell>
        </row>
        <row r="19">
          <cell r="H19" t="str">
            <v>国立病院機構久里浜医療センター</v>
          </cell>
        </row>
        <row r="20">
          <cell r="H20" t="str">
            <v>港北病院</v>
          </cell>
        </row>
        <row r="21">
          <cell r="H21" t="str">
            <v>紫雲会横浜病院</v>
          </cell>
        </row>
        <row r="22">
          <cell r="H22" t="str">
            <v>湘南病院</v>
          </cell>
        </row>
        <row r="23">
          <cell r="H23" t="str">
            <v>鶴見西井病院</v>
          </cell>
        </row>
        <row r="24">
          <cell r="H24" t="str">
            <v>東横惠愛病院</v>
          </cell>
        </row>
        <row r="25">
          <cell r="H25" t="str">
            <v>常盤台病院</v>
          </cell>
        </row>
        <row r="26">
          <cell r="H26" t="str">
            <v>日向台病院</v>
          </cell>
        </row>
        <row r="27">
          <cell r="H27" t="str">
            <v>日野病院</v>
          </cell>
        </row>
        <row r="28">
          <cell r="H28" t="str">
            <v>福井記念病院</v>
          </cell>
        </row>
        <row r="29">
          <cell r="H29" t="str">
            <v>横浜相原病院</v>
          </cell>
        </row>
        <row r="30">
          <cell r="H30" t="str">
            <v>横浜丘の上病院</v>
          </cell>
        </row>
        <row r="31">
          <cell r="H31" t="str">
            <v>横浜舞岡病院</v>
          </cell>
        </row>
        <row r="32">
          <cell r="H32" t="str">
            <v>◆ ３ブロック ◆</v>
          </cell>
        </row>
        <row r="33">
          <cell r="H33" t="str">
            <v>愛光病院</v>
          </cell>
        </row>
        <row r="34">
          <cell r="H34" t="str">
            <v>相州病院</v>
          </cell>
        </row>
        <row r="35">
          <cell r="H35" t="str">
            <v>大和病院</v>
          </cell>
        </row>
        <row r="36">
          <cell r="H36" t="str">
            <v>相模病院</v>
          </cell>
        </row>
        <row r="37">
          <cell r="H37" t="str">
            <v>藤沢病院</v>
          </cell>
        </row>
        <row r="38">
          <cell r="H38" t="str">
            <v>相模ヶ丘病院</v>
          </cell>
        </row>
        <row r="39">
          <cell r="H39" t="str">
            <v>清川遠寿病院</v>
          </cell>
        </row>
        <row r="40">
          <cell r="H40" t="str">
            <v>湘南東部総合病院</v>
          </cell>
        </row>
        <row r="41">
          <cell r="H41" t="str">
            <v>けやきの森病院</v>
          </cell>
        </row>
        <row r="42">
          <cell r="H42" t="str">
            <v>相模台病院</v>
          </cell>
        </row>
        <row r="43">
          <cell r="H43" t="str">
            <v>◆ ４ブロック ◆</v>
          </cell>
        </row>
        <row r="44">
          <cell r="H44" t="str">
            <v>国府津病院</v>
          </cell>
        </row>
        <row r="45">
          <cell r="H45" t="str">
            <v>曽我病院</v>
          </cell>
        </row>
        <row r="46">
          <cell r="H46" t="str">
            <v>丹沢病院</v>
          </cell>
        </row>
        <row r="47">
          <cell r="H47" t="str">
            <v>秦野病院</v>
          </cell>
        </row>
        <row r="48">
          <cell r="H48" t="str">
            <v>秦野厚生病院</v>
          </cell>
        </row>
        <row r="49">
          <cell r="H49" t="str">
            <v>平塚病院</v>
          </cell>
        </row>
        <row r="50">
          <cell r="H50" t="str">
            <v>富士見台病院</v>
          </cell>
        </row>
        <row r="51">
          <cell r="H51" t="str">
            <v>みくるべ病院</v>
          </cell>
        </row>
        <row r="52">
          <cell r="H52" t="str">
            <v>◆ その他 ◆</v>
          </cell>
        </row>
        <row r="53">
          <cell r="H53" t="str">
            <v>厚木佐藤病院</v>
          </cell>
        </row>
        <row r="54">
          <cell r="H54" t="str">
            <v>江田記念病院</v>
          </cell>
        </row>
        <row r="55">
          <cell r="H55" t="str">
            <v>川崎田園都市病院</v>
          </cell>
        </row>
        <row r="56">
          <cell r="H56" t="str">
            <v>北小田原病院</v>
          </cell>
        </row>
        <row r="57">
          <cell r="H57" t="str">
            <v>元気会横浜病院</v>
          </cell>
        </row>
        <row r="58">
          <cell r="H58" t="str">
            <v>相模湖病院</v>
          </cell>
        </row>
        <row r="59">
          <cell r="H59" t="str">
            <v>相模原南病院</v>
          </cell>
        </row>
        <row r="60">
          <cell r="H60" t="str">
            <v>相模原友愛温泉病院</v>
          </cell>
        </row>
        <row r="61">
          <cell r="H61" t="str">
            <v>十愛病院</v>
          </cell>
        </row>
        <row r="62">
          <cell r="H62" t="str">
            <v>湘南敬愛病院</v>
          </cell>
        </row>
        <row r="63">
          <cell r="H63" t="str">
            <v>湘南さくら病院</v>
          </cell>
        </row>
        <row r="64">
          <cell r="H64" t="str">
            <v>聖マリアンナ医科大学病院</v>
          </cell>
        </row>
        <row r="65">
          <cell r="H65" t="str">
            <v>聖明病院</v>
          </cell>
        </row>
        <row r="66">
          <cell r="H66" t="str">
            <v>せりがや病院</v>
          </cell>
        </row>
        <row r="67">
          <cell r="H67" t="str">
            <v>東海大学医学部附属病院</v>
          </cell>
        </row>
        <row r="68">
          <cell r="H68" t="str">
            <v>日吉病院</v>
          </cell>
        </row>
        <row r="69">
          <cell r="H69" t="str">
            <v>ふじの温泉病院</v>
          </cell>
        </row>
        <row r="70">
          <cell r="H70" t="str">
            <v>ほうゆう病院</v>
          </cell>
        </row>
        <row r="71">
          <cell r="H71" t="str">
            <v>保土ヶ谷病院</v>
          </cell>
        </row>
        <row r="72">
          <cell r="H72" t="str">
            <v>メンタルホスピタルかまくら山</v>
          </cell>
        </row>
        <row r="73">
          <cell r="H73" t="str">
            <v>横浜市立大学附属病院</v>
          </cell>
        </row>
        <row r="74">
          <cell r="H74" t="str">
            <v>ワシン坂病院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7C41F-B0AB-4B2E-8B28-0C1B4983B41C}">
  <sheetPr>
    <pageSetUpPr fitToPage="1"/>
  </sheetPr>
  <dimension ref="A2:G535"/>
  <sheetViews>
    <sheetView showGridLines="0" tabSelected="1" zoomScale="115" zoomScaleNormal="115" zoomScaleSheetLayoutView="100" workbookViewId="0">
      <selection activeCell="A2" sqref="A2:F2"/>
    </sheetView>
  </sheetViews>
  <sheetFormatPr defaultColWidth="9" defaultRowHeight="12" customHeight="1" x14ac:dyDescent="0.55000000000000004"/>
  <cols>
    <col min="1" max="1" width="0.83203125" style="1" customWidth="1"/>
    <col min="2" max="2" width="108.25" style="1" bestFit="1" customWidth="1"/>
    <col min="3" max="3" width="1.58203125" style="1" customWidth="1"/>
    <col min="4" max="52" width="10.58203125" style="1" customWidth="1"/>
    <col min="53" max="16384" width="9" style="1"/>
  </cols>
  <sheetData>
    <row r="2" spans="1:7" ht="12" customHeight="1" x14ac:dyDescent="0.55000000000000004">
      <c r="A2" s="33" t="s">
        <v>0</v>
      </c>
      <c r="B2" s="33"/>
      <c r="C2" s="33"/>
      <c r="D2" s="33"/>
      <c r="E2" s="33"/>
      <c r="F2" s="33"/>
    </row>
    <row r="3" spans="1:7" ht="12" customHeight="1" x14ac:dyDescent="0.55000000000000004">
      <c r="B3" s="2"/>
      <c r="C3" s="3"/>
      <c r="D3" s="4" t="s">
        <v>1</v>
      </c>
      <c r="E3" s="4" t="s">
        <v>2</v>
      </c>
      <c r="F3" s="4" t="s">
        <v>2</v>
      </c>
    </row>
    <row r="4" spans="1:7" ht="12" customHeight="1" x14ac:dyDescent="0.55000000000000004">
      <c r="B4" s="5"/>
      <c r="D4" s="6"/>
      <c r="E4" s="6"/>
      <c r="F4" s="6" t="s">
        <v>3</v>
      </c>
    </row>
    <row r="5" spans="1:7" ht="12" customHeight="1" x14ac:dyDescent="0.55000000000000004">
      <c r="B5" s="5"/>
      <c r="D5" s="7"/>
      <c r="E5" s="7">
        <v>1730</v>
      </c>
      <c r="F5" s="7">
        <f>$E$5-$D$9</f>
        <v>1722</v>
      </c>
    </row>
    <row r="6" spans="1:7" ht="12" customHeight="1" x14ac:dyDescent="0.55000000000000004">
      <c r="B6" s="8" t="s">
        <v>4</v>
      </c>
      <c r="C6" s="3"/>
      <c r="D6" s="9">
        <v>851</v>
      </c>
      <c r="E6" s="10">
        <f>IFERROR(100*$D6/$E$5, "-")</f>
        <v>49.190751445086704</v>
      </c>
      <c r="F6" s="10">
        <f>IFERROR(100*$D6/$F$5, "-")</f>
        <v>49.419279907084785</v>
      </c>
      <c r="G6" s="11"/>
    </row>
    <row r="7" spans="1:7" ht="12" customHeight="1" x14ac:dyDescent="0.55000000000000004">
      <c r="B7" s="12" t="s">
        <v>5</v>
      </c>
      <c r="C7" s="13"/>
      <c r="D7" s="14">
        <v>841</v>
      </c>
      <c r="E7" s="15">
        <f t="shared" ref="E7:E9" si="0">IFERROR(100*$D7/$E$5, "-")</f>
        <v>48.612716763005778</v>
      </c>
      <c r="F7" s="15">
        <f t="shared" ref="F7:F8" si="1">IFERROR(100*$D7/$F$5, "-")</f>
        <v>48.838559814169571</v>
      </c>
      <c r="G7" s="11"/>
    </row>
    <row r="8" spans="1:7" ht="12" customHeight="1" x14ac:dyDescent="0.55000000000000004">
      <c r="B8" s="16" t="s">
        <v>6</v>
      </c>
      <c r="D8" s="17">
        <v>30</v>
      </c>
      <c r="E8" s="18">
        <f t="shared" si="0"/>
        <v>1.7341040462427746</v>
      </c>
      <c r="F8" s="18">
        <f t="shared" si="1"/>
        <v>1.7421602787456445</v>
      </c>
      <c r="G8" s="11"/>
    </row>
    <row r="9" spans="1:7" ht="12" customHeight="1" x14ac:dyDescent="0.55000000000000004">
      <c r="B9" s="19" t="s">
        <v>181</v>
      </c>
      <c r="C9" s="20"/>
      <c r="D9" s="21">
        <v>8</v>
      </c>
      <c r="E9" s="22">
        <f t="shared" si="0"/>
        <v>0.46242774566473988</v>
      </c>
      <c r="F9" s="22" t="s">
        <v>7</v>
      </c>
      <c r="G9" s="11"/>
    </row>
    <row r="10" spans="1:7" ht="12" customHeight="1" x14ac:dyDescent="0.55000000000000004">
      <c r="B10" s="31" t="s">
        <v>8</v>
      </c>
      <c r="C10" s="32"/>
      <c r="D10" s="23">
        <v>1730</v>
      </c>
      <c r="E10" s="24">
        <f>IF(SUM($E$6:$E$9) = 0, "-", SUM($E$6:$E$9))</f>
        <v>100</v>
      </c>
      <c r="F10" s="24">
        <f>IF(SUM($F$6:$F$9) = 0, "-", SUM($F$6:$F$9))</f>
        <v>100</v>
      </c>
      <c r="G10" s="11"/>
    </row>
    <row r="12" spans="1:7" ht="12" customHeight="1" x14ac:dyDescent="0.55000000000000004">
      <c r="A12" s="34" t="s">
        <v>9</v>
      </c>
      <c r="B12" s="34"/>
      <c r="C12" s="34"/>
      <c r="D12" s="34"/>
      <c r="E12" s="34"/>
      <c r="F12" s="34"/>
    </row>
    <row r="13" spans="1:7" ht="12" customHeight="1" x14ac:dyDescent="0.55000000000000004">
      <c r="B13" s="2"/>
      <c r="C13" s="3"/>
      <c r="D13" s="4" t="s">
        <v>1</v>
      </c>
      <c r="E13" s="4" t="s">
        <v>2</v>
      </c>
      <c r="F13" s="4" t="s">
        <v>2</v>
      </c>
    </row>
    <row r="14" spans="1:7" ht="12" customHeight="1" x14ac:dyDescent="0.55000000000000004">
      <c r="B14" s="5"/>
      <c r="D14" s="6"/>
      <c r="E14" s="6"/>
      <c r="F14" s="6" t="s">
        <v>3</v>
      </c>
    </row>
    <row r="15" spans="1:7" ht="12" customHeight="1" x14ac:dyDescent="0.55000000000000004">
      <c r="B15" s="5"/>
      <c r="D15" s="7"/>
      <c r="E15" s="7">
        <v>1730</v>
      </c>
      <c r="F15" s="7">
        <f>$E$15-$D$24</f>
        <v>1724</v>
      </c>
    </row>
    <row r="16" spans="1:7" ht="12" customHeight="1" x14ac:dyDescent="0.55000000000000004">
      <c r="B16" s="8" t="s">
        <v>10</v>
      </c>
      <c r="C16" s="3"/>
      <c r="D16" s="9">
        <v>1556</v>
      </c>
      <c r="E16" s="10">
        <f>IFERROR(100*$D16/$E$15, "-")</f>
        <v>89.942196531791907</v>
      </c>
      <c r="F16" s="10">
        <f>IFERROR(100*$D16/$F$15, "-")</f>
        <v>90.25522041763341</v>
      </c>
      <c r="G16" s="11"/>
    </row>
    <row r="17" spans="1:7" ht="12" customHeight="1" x14ac:dyDescent="0.55000000000000004">
      <c r="B17" s="12" t="s">
        <v>11</v>
      </c>
      <c r="C17" s="13"/>
      <c r="D17" s="14">
        <v>20</v>
      </c>
      <c r="E17" s="15">
        <f t="shared" ref="E17:E24" si="2">IFERROR(100*$D17/$E$15, "-")</f>
        <v>1.1560693641618498</v>
      </c>
      <c r="F17" s="15">
        <f t="shared" ref="F17:F23" si="3">IFERROR(100*$D17/$F$15, "-")</f>
        <v>1.160092807424594</v>
      </c>
      <c r="G17" s="11"/>
    </row>
    <row r="18" spans="1:7" ht="12" customHeight="1" x14ac:dyDescent="0.55000000000000004">
      <c r="B18" s="16" t="s">
        <v>12</v>
      </c>
      <c r="D18" s="17">
        <v>99</v>
      </c>
      <c r="E18" s="18">
        <f t="shared" si="2"/>
        <v>5.7225433526011562</v>
      </c>
      <c r="F18" s="18">
        <f t="shared" si="3"/>
        <v>5.7424593967517401</v>
      </c>
      <c r="G18" s="11"/>
    </row>
    <row r="19" spans="1:7" ht="12" customHeight="1" x14ac:dyDescent="0.55000000000000004">
      <c r="B19" s="12" t="s">
        <v>13</v>
      </c>
      <c r="C19" s="13"/>
      <c r="D19" s="14">
        <v>27</v>
      </c>
      <c r="E19" s="15">
        <f t="shared" si="2"/>
        <v>1.5606936416184971</v>
      </c>
      <c r="F19" s="15">
        <f t="shared" si="3"/>
        <v>1.5661252900232019</v>
      </c>
      <c r="G19" s="11"/>
    </row>
    <row r="20" spans="1:7" ht="12" customHeight="1" x14ac:dyDescent="0.55000000000000004">
      <c r="B20" s="16" t="s">
        <v>14</v>
      </c>
      <c r="D20" s="17">
        <v>7</v>
      </c>
      <c r="E20" s="18">
        <f t="shared" si="2"/>
        <v>0.40462427745664742</v>
      </c>
      <c r="F20" s="18">
        <f t="shared" si="3"/>
        <v>0.40603248259860791</v>
      </c>
      <c r="G20" s="11"/>
    </row>
    <row r="21" spans="1:7" ht="12" customHeight="1" x14ac:dyDescent="0.55000000000000004">
      <c r="B21" s="12" t="s">
        <v>15</v>
      </c>
      <c r="C21" s="13"/>
      <c r="D21" s="14">
        <v>7</v>
      </c>
      <c r="E21" s="15">
        <f t="shared" si="2"/>
        <v>0.40462427745664742</v>
      </c>
      <c r="F21" s="15">
        <f t="shared" si="3"/>
        <v>0.40603248259860791</v>
      </c>
      <c r="G21" s="11"/>
    </row>
    <row r="22" spans="1:7" ht="12" customHeight="1" x14ac:dyDescent="0.55000000000000004">
      <c r="B22" s="16" t="s">
        <v>16</v>
      </c>
      <c r="D22" s="17">
        <v>7</v>
      </c>
      <c r="E22" s="18">
        <f t="shared" si="2"/>
        <v>0.40462427745664742</v>
      </c>
      <c r="F22" s="18">
        <f t="shared" si="3"/>
        <v>0.40603248259860791</v>
      </c>
      <c r="G22" s="11"/>
    </row>
    <row r="23" spans="1:7" ht="12" customHeight="1" x14ac:dyDescent="0.55000000000000004">
      <c r="B23" s="12" t="s">
        <v>17</v>
      </c>
      <c r="C23" s="13"/>
      <c r="D23" s="14">
        <v>1</v>
      </c>
      <c r="E23" s="15">
        <f t="shared" si="2"/>
        <v>5.7803468208092484E-2</v>
      </c>
      <c r="F23" s="15">
        <f t="shared" si="3"/>
        <v>5.8004640371229696E-2</v>
      </c>
      <c r="G23" s="11"/>
    </row>
    <row r="24" spans="1:7" ht="12" customHeight="1" x14ac:dyDescent="0.55000000000000004">
      <c r="B24" s="27" t="s">
        <v>181</v>
      </c>
      <c r="C24" s="28"/>
      <c r="D24" s="29">
        <v>6</v>
      </c>
      <c r="E24" s="30">
        <f t="shared" si="2"/>
        <v>0.34682080924855491</v>
      </c>
      <c r="F24" s="30" t="s">
        <v>7</v>
      </c>
      <c r="G24" s="11"/>
    </row>
    <row r="25" spans="1:7" ht="12" customHeight="1" x14ac:dyDescent="0.55000000000000004">
      <c r="B25" s="31" t="s">
        <v>8</v>
      </c>
      <c r="C25" s="32"/>
      <c r="D25" s="23">
        <v>1730</v>
      </c>
      <c r="E25" s="24">
        <f>IF(SUM($E$16:$E$24) = 0, "-", SUM($E$16:$E$24))</f>
        <v>100</v>
      </c>
      <c r="F25" s="24">
        <f>IF(SUM($F$16:$F$24) = 0, "-", SUM($F$16:$F$24))</f>
        <v>99.999999999999986</v>
      </c>
      <c r="G25" s="11"/>
    </row>
    <row r="27" spans="1:7" ht="12" customHeight="1" x14ac:dyDescent="0.55000000000000004">
      <c r="A27" s="33" t="s">
        <v>19</v>
      </c>
      <c r="B27" s="33"/>
      <c r="C27" s="33"/>
      <c r="D27" s="33"/>
      <c r="E27" s="33"/>
      <c r="F27" s="33"/>
    </row>
    <row r="28" spans="1:7" ht="12" customHeight="1" x14ac:dyDescent="0.55000000000000004">
      <c r="B28" s="2"/>
      <c r="C28" s="3"/>
      <c r="D28" s="4" t="s">
        <v>1</v>
      </c>
      <c r="E28" s="4" t="s">
        <v>2</v>
      </c>
      <c r="F28" s="4" t="s">
        <v>2</v>
      </c>
    </row>
    <row r="29" spans="1:7" ht="12" customHeight="1" x14ac:dyDescent="0.55000000000000004">
      <c r="B29" s="5"/>
      <c r="D29" s="6"/>
      <c r="E29" s="6"/>
      <c r="F29" s="6" t="s">
        <v>3</v>
      </c>
    </row>
    <row r="30" spans="1:7" ht="12" customHeight="1" x14ac:dyDescent="0.55000000000000004">
      <c r="B30" s="5"/>
      <c r="D30" s="7"/>
      <c r="E30" s="7">
        <v>8</v>
      </c>
      <c r="F30" s="7">
        <f>$E$30-$D$37</f>
        <v>8</v>
      </c>
    </row>
    <row r="31" spans="1:7" ht="12" customHeight="1" x14ac:dyDescent="0.55000000000000004">
      <c r="B31" s="8" t="s">
        <v>20</v>
      </c>
      <c r="C31" s="3"/>
      <c r="D31" s="9">
        <v>2</v>
      </c>
      <c r="E31" s="10">
        <f>IFERROR(100*$D31/$E$30, "-")</f>
        <v>25</v>
      </c>
      <c r="F31" s="10">
        <f>IFERROR(100*$D31/$F$30, "-")</f>
        <v>25</v>
      </c>
      <c r="G31" s="11"/>
    </row>
    <row r="32" spans="1:7" ht="12" customHeight="1" x14ac:dyDescent="0.55000000000000004">
      <c r="B32" s="12" t="s">
        <v>21</v>
      </c>
      <c r="C32" s="13"/>
      <c r="D32" s="14">
        <v>0</v>
      </c>
      <c r="E32" s="15">
        <f t="shared" ref="E32:E37" si="4">IFERROR(100*$D32/$E$30, "-")</f>
        <v>0</v>
      </c>
      <c r="F32" s="15">
        <f t="shared" ref="F32:F36" si="5">IFERROR(100*$D32/$F$30, "-")</f>
        <v>0</v>
      </c>
      <c r="G32" s="11"/>
    </row>
    <row r="33" spans="1:7" ht="12" customHeight="1" x14ac:dyDescent="0.55000000000000004">
      <c r="B33" s="16" t="s">
        <v>22</v>
      </c>
      <c r="D33" s="17">
        <v>0</v>
      </c>
      <c r="E33" s="18">
        <f t="shared" si="4"/>
        <v>0</v>
      </c>
      <c r="F33" s="18">
        <f t="shared" si="5"/>
        <v>0</v>
      </c>
      <c r="G33" s="11"/>
    </row>
    <row r="34" spans="1:7" ht="12" customHeight="1" x14ac:dyDescent="0.55000000000000004">
      <c r="B34" s="12" t="s">
        <v>23</v>
      </c>
      <c r="C34" s="13"/>
      <c r="D34" s="14">
        <v>0</v>
      </c>
      <c r="E34" s="15">
        <f t="shared" si="4"/>
        <v>0</v>
      </c>
      <c r="F34" s="15">
        <f t="shared" si="5"/>
        <v>0</v>
      </c>
      <c r="G34" s="11"/>
    </row>
    <row r="35" spans="1:7" ht="12" customHeight="1" x14ac:dyDescent="0.55000000000000004">
      <c r="B35" s="16" t="s">
        <v>24</v>
      </c>
      <c r="D35" s="17">
        <v>0</v>
      </c>
      <c r="E35" s="18">
        <f t="shared" si="4"/>
        <v>0</v>
      </c>
      <c r="F35" s="18">
        <f t="shared" si="5"/>
        <v>0</v>
      </c>
      <c r="G35" s="11"/>
    </row>
    <row r="36" spans="1:7" ht="12" customHeight="1" x14ac:dyDescent="0.55000000000000004">
      <c r="B36" s="12" t="s">
        <v>25</v>
      </c>
      <c r="C36" s="13"/>
      <c r="D36" s="14">
        <v>6</v>
      </c>
      <c r="E36" s="15">
        <f t="shared" si="4"/>
        <v>75</v>
      </c>
      <c r="F36" s="15">
        <f t="shared" si="5"/>
        <v>75</v>
      </c>
      <c r="G36" s="11"/>
    </row>
    <row r="37" spans="1:7" ht="12" customHeight="1" x14ac:dyDescent="0.55000000000000004">
      <c r="B37" s="25" t="s">
        <v>181</v>
      </c>
      <c r="C37" s="26"/>
      <c r="D37" s="23">
        <v>0</v>
      </c>
      <c r="E37" s="24">
        <f t="shared" si="4"/>
        <v>0</v>
      </c>
      <c r="F37" s="24" t="s">
        <v>7</v>
      </c>
      <c r="G37" s="11"/>
    </row>
    <row r="38" spans="1:7" ht="12" customHeight="1" x14ac:dyDescent="0.55000000000000004">
      <c r="B38" s="31" t="s">
        <v>8</v>
      </c>
      <c r="C38" s="32"/>
      <c r="D38" s="23">
        <v>8</v>
      </c>
      <c r="E38" s="24">
        <f>IF(SUM($E$31:$E$37) = 0, "-", SUM($E$31:$E$37))</f>
        <v>100</v>
      </c>
      <c r="F38" s="24">
        <f>IF(SUM($F$31:$F$37) = 0, "-", SUM($F$31:$F$37))</f>
        <v>100</v>
      </c>
      <c r="G38" s="11"/>
    </row>
    <row r="40" spans="1:7" ht="12" customHeight="1" x14ac:dyDescent="0.55000000000000004">
      <c r="A40" s="33" t="s">
        <v>26</v>
      </c>
      <c r="B40" s="33"/>
      <c r="C40" s="33"/>
      <c r="D40" s="33"/>
      <c r="E40" s="33"/>
      <c r="F40" s="33"/>
    </row>
    <row r="41" spans="1:7" ht="12" customHeight="1" x14ac:dyDescent="0.55000000000000004">
      <c r="B41" s="2"/>
      <c r="C41" s="3"/>
      <c r="D41" s="4" t="s">
        <v>1</v>
      </c>
      <c r="E41" s="4" t="s">
        <v>2</v>
      </c>
      <c r="F41" s="4" t="s">
        <v>2</v>
      </c>
    </row>
    <row r="42" spans="1:7" ht="12" customHeight="1" x14ac:dyDescent="0.55000000000000004">
      <c r="B42" s="5"/>
      <c r="D42" s="6"/>
      <c r="E42" s="6"/>
      <c r="F42" s="6" t="s">
        <v>3</v>
      </c>
    </row>
    <row r="43" spans="1:7" ht="12" customHeight="1" x14ac:dyDescent="0.55000000000000004">
      <c r="B43" s="5"/>
      <c r="D43" s="7"/>
      <c r="E43" s="7">
        <v>1716</v>
      </c>
      <c r="F43" s="7">
        <f>$E$43-$D$46</f>
        <v>1665</v>
      </c>
    </row>
    <row r="44" spans="1:7" ht="12" customHeight="1" x14ac:dyDescent="0.55000000000000004">
      <c r="B44" s="8" t="s">
        <v>27</v>
      </c>
      <c r="C44" s="3"/>
      <c r="D44" s="9">
        <v>459</v>
      </c>
      <c r="E44" s="10">
        <f>IFERROR(100*$D44/$E$43, "-")</f>
        <v>26.748251748251747</v>
      </c>
      <c r="F44" s="10">
        <f>IFERROR(100*$D44/$F$43, "-")</f>
        <v>27.567567567567568</v>
      </c>
      <c r="G44" s="11"/>
    </row>
    <row r="45" spans="1:7" ht="12" customHeight="1" x14ac:dyDescent="0.55000000000000004">
      <c r="B45" s="12" t="s">
        <v>25</v>
      </c>
      <c r="C45" s="13"/>
      <c r="D45" s="14">
        <v>1206</v>
      </c>
      <c r="E45" s="15">
        <f t="shared" ref="E45:E46" si="6">IFERROR(100*$D45/$E$43, "-")</f>
        <v>70.27972027972028</v>
      </c>
      <c r="F45" s="15">
        <f t="shared" ref="F45" si="7">IFERROR(100*$D45/$F$43, "-")</f>
        <v>72.432432432432435</v>
      </c>
      <c r="G45" s="11"/>
    </row>
    <row r="46" spans="1:7" ht="12" customHeight="1" x14ac:dyDescent="0.55000000000000004">
      <c r="B46" s="25" t="s">
        <v>181</v>
      </c>
      <c r="C46" s="26"/>
      <c r="D46" s="23">
        <v>51</v>
      </c>
      <c r="E46" s="24">
        <f t="shared" si="6"/>
        <v>2.9720279720279721</v>
      </c>
      <c r="F46" s="24" t="s">
        <v>7</v>
      </c>
      <c r="G46" s="11"/>
    </row>
    <row r="47" spans="1:7" ht="12" customHeight="1" x14ac:dyDescent="0.55000000000000004">
      <c r="B47" s="31" t="s">
        <v>8</v>
      </c>
      <c r="C47" s="32"/>
      <c r="D47" s="23">
        <v>1716</v>
      </c>
      <c r="E47" s="24">
        <f>IF(SUM($E$44:$E$46) = 0, "-", SUM($E$44:$E$46))</f>
        <v>100</v>
      </c>
      <c r="F47" s="24">
        <f>IF(SUM($F$44:$F$46) = 0, "-", SUM($F$44:$F$46))</f>
        <v>100</v>
      </c>
      <c r="G47" s="11"/>
    </row>
    <row r="49" spans="1:7" ht="12" customHeight="1" x14ac:dyDescent="0.55000000000000004">
      <c r="A49" s="33" t="s">
        <v>28</v>
      </c>
      <c r="B49" s="33"/>
      <c r="C49" s="33"/>
      <c r="D49" s="33"/>
      <c r="E49" s="33"/>
      <c r="F49" s="33"/>
    </row>
    <row r="50" spans="1:7" ht="12" customHeight="1" x14ac:dyDescent="0.55000000000000004">
      <c r="B50" s="2"/>
      <c r="C50" s="3"/>
      <c r="D50" s="4" t="s">
        <v>1</v>
      </c>
      <c r="E50" s="4" t="s">
        <v>2</v>
      </c>
      <c r="F50" s="4" t="s">
        <v>2</v>
      </c>
    </row>
    <row r="51" spans="1:7" ht="12" customHeight="1" x14ac:dyDescent="0.55000000000000004">
      <c r="B51" s="5"/>
      <c r="D51" s="6"/>
      <c r="E51" s="6"/>
      <c r="F51" s="6" t="s">
        <v>3</v>
      </c>
    </row>
    <row r="52" spans="1:7" ht="12" customHeight="1" x14ac:dyDescent="0.55000000000000004">
      <c r="B52" s="5"/>
      <c r="D52" s="7"/>
      <c r="E52" s="7">
        <v>459</v>
      </c>
      <c r="F52" s="7">
        <f>$E$52-$D$58</f>
        <v>459</v>
      </c>
    </row>
    <row r="53" spans="1:7" ht="12" customHeight="1" x14ac:dyDescent="0.55000000000000004">
      <c r="B53" s="8" t="s">
        <v>29</v>
      </c>
      <c r="C53" s="3"/>
      <c r="D53" s="9">
        <v>422</v>
      </c>
      <c r="E53" s="10">
        <f>IFERROR(100*$D53/$E$52, "-")</f>
        <v>91.938997821350767</v>
      </c>
      <c r="F53" s="10">
        <f>IFERROR(100*$D53/$F$52, "-")</f>
        <v>91.938997821350767</v>
      </c>
      <c r="G53" s="11"/>
    </row>
    <row r="54" spans="1:7" ht="12" customHeight="1" x14ac:dyDescent="0.55000000000000004">
      <c r="B54" s="12" t="s">
        <v>30</v>
      </c>
      <c r="C54" s="13"/>
      <c r="D54" s="14">
        <v>51</v>
      </c>
      <c r="E54" s="15">
        <f t="shared" ref="E54:E58" si="8">IFERROR(100*$D54/$E$52, "-")</f>
        <v>11.111111111111111</v>
      </c>
      <c r="F54" s="15">
        <f t="shared" ref="F54:F57" si="9">IFERROR(100*$D54/$F$52, "-")</f>
        <v>11.111111111111111</v>
      </c>
      <c r="G54" s="11"/>
    </row>
    <row r="55" spans="1:7" ht="12" customHeight="1" x14ac:dyDescent="0.55000000000000004">
      <c r="B55" s="16" t="s">
        <v>31</v>
      </c>
      <c r="D55" s="17">
        <v>29</v>
      </c>
      <c r="E55" s="18">
        <f t="shared" si="8"/>
        <v>6.318082788671024</v>
      </c>
      <c r="F55" s="18">
        <f t="shared" si="9"/>
        <v>6.318082788671024</v>
      </c>
      <c r="G55" s="11"/>
    </row>
    <row r="56" spans="1:7" ht="12" customHeight="1" x14ac:dyDescent="0.55000000000000004">
      <c r="B56" s="12" t="s">
        <v>32</v>
      </c>
      <c r="C56" s="13"/>
      <c r="D56" s="14">
        <v>111</v>
      </c>
      <c r="E56" s="15">
        <f t="shared" si="8"/>
        <v>24.183006535947712</v>
      </c>
      <c r="F56" s="15">
        <f t="shared" si="9"/>
        <v>24.183006535947712</v>
      </c>
      <c r="G56" s="11"/>
    </row>
    <row r="57" spans="1:7" ht="12" customHeight="1" x14ac:dyDescent="0.55000000000000004">
      <c r="B57" s="16" t="s">
        <v>24</v>
      </c>
      <c r="D57" s="17">
        <v>21</v>
      </c>
      <c r="E57" s="18">
        <f t="shared" si="8"/>
        <v>4.5751633986928102</v>
      </c>
      <c r="F57" s="18">
        <f t="shared" si="9"/>
        <v>4.5751633986928102</v>
      </c>
      <c r="G57" s="11"/>
    </row>
    <row r="58" spans="1:7" ht="12" customHeight="1" x14ac:dyDescent="0.55000000000000004">
      <c r="B58" s="19" t="s">
        <v>181</v>
      </c>
      <c r="C58" s="20"/>
      <c r="D58" s="21">
        <v>0</v>
      </c>
      <c r="E58" s="22">
        <f t="shared" si="8"/>
        <v>0</v>
      </c>
      <c r="F58" s="22" t="s">
        <v>7</v>
      </c>
      <c r="G58" s="11"/>
    </row>
    <row r="59" spans="1:7" ht="12" customHeight="1" x14ac:dyDescent="0.55000000000000004">
      <c r="B59" s="31" t="s">
        <v>8</v>
      </c>
      <c r="C59" s="32"/>
      <c r="D59" s="23">
        <v>459</v>
      </c>
      <c r="E59" s="24" t="s">
        <v>7</v>
      </c>
      <c r="F59" s="24" t="s">
        <v>7</v>
      </c>
      <c r="G59" s="11"/>
    </row>
    <row r="61" spans="1:7" ht="12" customHeight="1" x14ac:dyDescent="0.55000000000000004">
      <c r="A61" s="33" t="s">
        <v>33</v>
      </c>
      <c r="B61" s="33"/>
      <c r="C61" s="33"/>
      <c r="D61" s="33"/>
      <c r="E61" s="33"/>
      <c r="F61" s="33"/>
    </row>
    <row r="62" spans="1:7" ht="12" customHeight="1" x14ac:dyDescent="0.55000000000000004">
      <c r="B62" s="2"/>
      <c r="C62" s="3"/>
      <c r="D62" s="4" t="s">
        <v>1</v>
      </c>
      <c r="E62" s="4" t="s">
        <v>2</v>
      </c>
      <c r="F62" s="4" t="s">
        <v>2</v>
      </c>
    </row>
    <row r="63" spans="1:7" ht="12" customHeight="1" x14ac:dyDescent="0.55000000000000004">
      <c r="B63" s="5"/>
      <c r="D63" s="6"/>
      <c r="E63" s="6"/>
      <c r="F63" s="6" t="s">
        <v>3</v>
      </c>
    </row>
    <row r="64" spans="1:7" ht="12" customHeight="1" x14ac:dyDescent="0.55000000000000004">
      <c r="B64" s="5"/>
      <c r="D64" s="7"/>
      <c r="E64" s="7">
        <v>1716</v>
      </c>
      <c r="F64" s="7">
        <f>$E$64-$D$74</f>
        <v>1651</v>
      </c>
    </row>
    <row r="65" spans="1:7" ht="12" customHeight="1" x14ac:dyDescent="0.55000000000000004">
      <c r="B65" s="8" t="s">
        <v>34</v>
      </c>
      <c r="C65" s="3"/>
      <c r="D65" s="9">
        <v>1282</v>
      </c>
      <c r="E65" s="10">
        <f>IFERROR(100*$D65/$E$64, "-")</f>
        <v>74.708624708624711</v>
      </c>
      <c r="F65" s="10">
        <f>IFERROR(100*$D65/$F$64, "-")</f>
        <v>77.649909145972131</v>
      </c>
      <c r="G65" s="11"/>
    </row>
    <row r="66" spans="1:7" ht="12" customHeight="1" x14ac:dyDescent="0.55000000000000004">
      <c r="B66" s="12" t="s">
        <v>35</v>
      </c>
      <c r="C66" s="13"/>
      <c r="D66" s="14">
        <v>477</v>
      </c>
      <c r="E66" s="15">
        <f t="shared" ref="E66:E74" si="10">IFERROR(100*$D66/$E$64, "-")</f>
        <v>27.797202797202797</v>
      </c>
      <c r="F66" s="15">
        <f t="shared" ref="F66:F73" si="11">IFERROR(100*$D66/$F$64, "-")</f>
        <v>28.891580860084797</v>
      </c>
      <c r="G66" s="11"/>
    </row>
    <row r="67" spans="1:7" ht="12" customHeight="1" x14ac:dyDescent="0.55000000000000004">
      <c r="B67" s="16" t="s">
        <v>36</v>
      </c>
      <c r="D67" s="17">
        <v>195</v>
      </c>
      <c r="E67" s="18">
        <f t="shared" si="10"/>
        <v>11.363636363636363</v>
      </c>
      <c r="F67" s="18">
        <f t="shared" si="11"/>
        <v>11.811023622047244</v>
      </c>
      <c r="G67" s="11"/>
    </row>
    <row r="68" spans="1:7" ht="12" customHeight="1" x14ac:dyDescent="0.55000000000000004">
      <c r="B68" s="12" t="s">
        <v>37</v>
      </c>
      <c r="C68" s="13"/>
      <c r="D68" s="14">
        <v>16</v>
      </c>
      <c r="E68" s="15">
        <f t="shared" si="10"/>
        <v>0.93240093240093236</v>
      </c>
      <c r="F68" s="15">
        <f t="shared" si="11"/>
        <v>0.96910963052695331</v>
      </c>
      <c r="G68" s="11"/>
    </row>
    <row r="69" spans="1:7" ht="12" customHeight="1" x14ac:dyDescent="0.55000000000000004">
      <c r="B69" s="16" t="s">
        <v>38</v>
      </c>
      <c r="D69" s="17">
        <v>3</v>
      </c>
      <c r="E69" s="18">
        <f t="shared" si="10"/>
        <v>0.17482517482517482</v>
      </c>
      <c r="F69" s="18">
        <f t="shared" si="11"/>
        <v>0.18170805572380375</v>
      </c>
      <c r="G69" s="11"/>
    </row>
    <row r="70" spans="1:7" ht="12" customHeight="1" x14ac:dyDescent="0.55000000000000004">
      <c r="B70" s="12" t="s">
        <v>39</v>
      </c>
      <c r="C70" s="13"/>
      <c r="D70" s="14">
        <v>168</v>
      </c>
      <c r="E70" s="15">
        <f t="shared" si="10"/>
        <v>9.79020979020979</v>
      </c>
      <c r="F70" s="15">
        <f t="shared" si="11"/>
        <v>10.17565112053301</v>
      </c>
      <c r="G70" s="11"/>
    </row>
    <row r="71" spans="1:7" ht="12" customHeight="1" x14ac:dyDescent="0.55000000000000004">
      <c r="B71" s="16" t="s">
        <v>40</v>
      </c>
      <c r="D71" s="17">
        <v>641</v>
      </c>
      <c r="E71" s="18">
        <f t="shared" si="10"/>
        <v>37.354312354312356</v>
      </c>
      <c r="F71" s="18">
        <f t="shared" si="11"/>
        <v>38.824954572986066</v>
      </c>
      <c r="G71" s="11"/>
    </row>
    <row r="72" spans="1:7" ht="12" customHeight="1" x14ac:dyDescent="0.55000000000000004">
      <c r="B72" s="12" t="s">
        <v>24</v>
      </c>
      <c r="C72" s="13"/>
      <c r="D72" s="14">
        <v>47</v>
      </c>
      <c r="E72" s="15">
        <f t="shared" si="10"/>
        <v>2.7389277389277389</v>
      </c>
      <c r="F72" s="15">
        <f t="shared" si="11"/>
        <v>2.8467595396729255</v>
      </c>
      <c r="G72" s="11"/>
    </row>
    <row r="73" spans="1:7" ht="12" customHeight="1" x14ac:dyDescent="0.55000000000000004">
      <c r="B73" s="16" t="s">
        <v>18</v>
      </c>
      <c r="D73" s="17">
        <v>184</v>
      </c>
      <c r="E73" s="18">
        <f t="shared" si="10"/>
        <v>10.722610722610723</v>
      </c>
      <c r="F73" s="18">
        <f t="shared" si="11"/>
        <v>11.144760751059964</v>
      </c>
      <c r="G73" s="11"/>
    </row>
    <row r="74" spans="1:7" ht="12" customHeight="1" x14ac:dyDescent="0.55000000000000004">
      <c r="B74" s="19" t="s">
        <v>181</v>
      </c>
      <c r="C74" s="20"/>
      <c r="D74" s="21">
        <v>65</v>
      </c>
      <c r="E74" s="22">
        <f t="shared" si="10"/>
        <v>3.7878787878787881</v>
      </c>
      <c r="F74" s="22" t="s">
        <v>7</v>
      </c>
      <c r="G74" s="11"/>
    </row>
    <row r="75" spans="1:7" ht="12" customHeight="1" x14ac:dyDescent="0.55000000000000004">
      <c r="B75" s="31" t="s">
        <v>8</v>
      </c>
      <c r="C75" s="32"/>
      <c r="D75" s="23">
        <v>1716</v>
      </c>
      <c r="E75" s="24" t="s">
        <v>7</v>
      </c>
      <c r="F75" s="24" t="s">
        <v>7</v>
      </c>
      <c r="G75" s="11"/>
    </row>
    <row r="77" spans="1:7" ht="24.75" customHeight="1" x14ac:dyDescent="0.55000000000000004">
      <c r="A77" s="33" t="s">
        <v>186</v>
      </c>
      <c r="B77" s="35"/>
      <c r="C77" s="35"/>
      <c r="D77" s="35"/>
      <c r="E77" s="35"/>
      <c r="F77" s="35"/>
    </row>
    <row r="78" spans="1:7" ht="12" customHeight="1" x14ac:dyDescent="0.55000000000000004">
      <c r="A78" s="33" t="s">
        <v>41</v>
      </c>
      <c r="B78" s="33"/>
      <c r="C78" s="33"/>
      <c r="D78" s="33"/>
      <c r="E78" s="33"/>
      <c r="F78" s="33"/>
    </row>
    <row r="79" spans="1:7" ht="12" customHeight="1" x14ac:dyDescent="0.55000000000000004">
      <c r="B79" s="2"/>
      <c r="C79" s="3"/>
      <c r="D79" s="4" t="s">
        <v>1</v>
      </c>
      <c r="E79" s="4" t="s">
        <v>2</v>
      </c>
      <c r="F79" s="4" t="s">
        <v>2</v>
      </c>
    </row>
    <row r="80" spans="1:7" ht="12" customHeight="1" x14ac:dyDescent="0.55000000000000004">
      <c r="B80" s="5"/>
      <c r="D80" s="6"/>
      <c r="E80" s="6"/>
      <c r="F80" s="6" t="s">
        <v>3</v>
      </c>
    </row>
    <row r="81" spans="1:7" ht="12" customHeight="1" x14ac:dyDescent="0.55000000000000004">
      <c r="B81" s="5"/>
      <c r="D81" s="7"/>
      <c r="E81" s="7">
        <v>1716</v>
      </c>
      <c r="F81" s="7">
        <f>$E$81-$D$88</f>
        <v>1668</v>
      </c>
    </row>
    <row r="82" spans="1:7" ht="12" customHeight="1" x14ac:dyDescent="0.55000000000000004">
      <c r="B82" s="8" t="s">
        <v>42</v>
      </c>
      <c r="C82" s="3"/>
      <c r="D82" s="9">
        <v>427</v>
      </c>
      <c r="E82" s="10">
        <f>IFERROR(100*$D82/$E$81, "-")</f>
        <v>24.883449883449885</v>
      </c>
      <c r="F82" s="10">
        <f>IFERROR(100*$D82/$F$81, "-")</f>
        <v>25.599520383693047</v>
      </c>
      <c r="G82" s="11"/>
    </row>
    <row r="83" spans="1:7" ht="12" customHeight="1" x14ac:dyDescent="0.55000000000000004">
      <c r="B83" s="12" t="s">
        <v>43</v>
      </c>
      <c r="C83" s="13"/>
      <c r="D83" s="14">
        <v>380</v>
      </c>
      <c r="E83" s="15">
        <f t="shared" ref="E83:E88" si="12">IFERROR(100*$D83/$E$81, "-")</f>
        <v>22.144522144522146</v>
      </c>
      <c r="F83" s="15">
        <f t="shared" ref="F83:F87" si="13">IFERROR(100*$D83/$F$81, "-")</f>
        <v>22.781774580335732</v>
      </c>
      <c r="G83" s="11"/>
    </row>
    <row r="84" spans="1:7" ht="12" customHeight="1" x14ac:dyDescent="0.55000000000000004">
      <c r="B84" s="16" t="s">
        <v>44</v>
      </c>
      <c r="D84" s="17">
        <v>348</v>
      </c>
      <c r="E84" s="18">
        <f t="shared" si="12"/>
        <v>20.27972027972028</v>
      </c>
      <c r="F84" s="18">
        <f t="shared" si="13"/>
        <v>20.863309352517987</v>
      </c>
      <c r="G84" s="11"/>
    </row>
    <row r="85" spans="1:7" ht="12" customHeight="1" x14ac:dyDescent="0.55000000000000004">
      <c r="B85" s="12" t="s">
        <v>45</v>
      </c>
      <c r="C85" s="13"/>
      <c r="D85" s="14">
        <v>292</v>
      </c>
      <c r="E85" s="15">
        <f t="shared" si="12"/>
        <v>17.016317016317018</v>
      </c>
      <c r="F85" s="15">
        <f t="shared" si="13"/>
        <v>17.505995203836932</v>
      </c>
      <c r="G85" s="11"/>
    </row>
    <row r="86" spans="1:7" ht="12" customHeight="1" x14ac:dyDescent="0.55000000000000004">
      <c r="B86" s="16" t="s">
        <v>46</v>
      </c>
      <c r="D86" s="17">
        <v>145</v>
      </c>
      <c r="E86" s="18">
        <f t="shared" si="12"/>
        <v>8.4498834498834494</v>
      </c>
      <c r="F86" s="18">
        <f t="shared" si="13"/>
        <v>8.6930455635491608</v>
      </c>
      <c r="G86" s="11"/>
    </row>
    <row r="87" spans="1:7" ht="12" customHeight="1" x14ac:dyDescent="0.55000000000000004">
      <c r="B87" s="12" t="s">
        <v>47</v>
      </c>
      <c r="C87" s="13"/>
      <c r="D87" s="14">
        <v>76</v>
      </c>
      <c r="E87" s="15">
        <f t="shared" si="12"/>
        <v>4.4289044289044286</v>
      </c>
      <c r="F87" s="15">
        <f t="shared" si="13"/>
        <v>4.5563549160671464</v>
      </c>
      <c r="G87" s="11"/>
    </row>
    <row r="88" spans="1:7" ht="12" customHeight="1" x14ac:dyDescent="0.55000000000000004">
      <c r="B88" s="25" t="s">
        <v>181</v>
      </c>
      <c r="C88" s="26"/>
      <c r="D88" s="23">
        <v>48</v>
      </c>
      <c r="E88" s="24">
        <f t="shared" si="12"/>
        <v>2.7972027972027971</v>
      </c>
      <c r="F88" s="24" t="s">
        <v>7</v>
      </c>
      <c r="G88" s="11"/>
    </row>
    <row r="89" spans="1:7" ht="12" customHeight="1" x14ac:dyDescent="0.55000000000000004">
      <c r="B89" s="31" t="s">
        <v>8</v>
      </c>
      <c r="C89" s="32"/>
      <c r="D89" s="23">
        <v>1716</v>
      </c>
      <c r="E89" s="24">
        <f>IF(SUM($E$82:$E$88) = 0, "-", SUM($E$82:$E$88))</f>
        <v>100</v>
      </c>
      <c r="F89" s="24">
        <f>IF(SUM($F$82:$F$88) = 0, "-", SUM($F$82:$F$88))</f>
        <v>100.00000000000001</v>
      </c>
      <c r="G89" s="11"/>
    </row>
    <row r="91" spans="1:7" ht="12" customHeight="1" x14ac:dyDescent="0.55000000000000004">
      <c r="A91" s="33" t="s">
        <v>48</v>
      </c>
      <c r="B91" s="33"/>
      <c r="C91" s="33"/>
      <c r="D91" s="33"/>
      <c r="E91" s="33"/>
      <c r="F91" s="33"/>
    </row>
    <row r="92" spans="1:7" ht="12" customHeight="1" x14ac:dyDescent="0.55000000000000004">
      <c r="B92" s="2"/>
      <c r="C92" s="3"/>
      <c r="D92" s="4" t="s">
        <v>1</v>
      </c>
      <c r="E92" s="4" t="s">
        <v>2</v>
      </c>
      <c r="F92" s="4" t="s">
        <v>2</v>
      </c>
    </row>
    <row r="93" spans="1:7" ht="12" customHeight="1" x14ac:dyDescent="0.55000000000000004">
      <c r="B93" s="5"/>
      <c r="D93" s="6"/>
      <c r="E93" s="6"/>
      <c r="F93" s="6" t="s">
        <v>3</v>
      </c>
    </row>
    <row r="94" spans="1:7" ht="12" customHeight="1" x14ac:dyDescent="0.55000000000000004">
      <c r="B94" s="5"/>
      <c r="D94" s="7"/>
      <c r="E94" s="7">
        <v>1716</v>
      </c>
      <c r="F94" s="7">
        <f>$E$94-$D$101</f>
        <v>1660</v>
      </c>
    </row>
    <row r="95" spans="1:7" ht="12" customHeight="1" x14ac:dyDescent="0.55000000000000004">
      <c r="B95" s="8" t="s">
        <v>42</v>
      </c>
      <c r="C95" s="3"/>
      <c r="D95" s="9">
        <v>374</v>
      </c>
      <c r="E95" s="10">
        <f>IFERROR(100*$D95/$E$94, "-")</f>
        <v>21.794871794871796</v>
      </c>
      <c r="F95" s="10">
        <f>IFERROR(100*$D95/$F$94, "-")</f>
        <v>22.53012048192771</v>
      </c>
      <c r="G95" s="11"/>
    </row>
    <row r="96" spans="1:7" ht="12" customHeight="1" x14ac:dyDescent="0.55000000000000004">
      <c r="B96" s="12" t="s">
        <v>43</v>
      </c>
      <c r="C96" s="13"/>
      <c r="D96" s="14">
        <v>312</v>
      </c>
      <c r="E96" s="15">
        <f t="shared" ref="E96:E101" si="14">IFERROR(100*$D96/$E$94, "-")</f>
        <v>18.181818181818183</v>
      </c>
      <c r="F96" s="15">
        <f t="shared" ref="F96:F100" si="15">IFERROR(100*$D96/$F$94, "-")</f>
        <v>18.795180722891565</v>
      </c>
      <c r="G96" s="11"/>
    </row>
    <row r="97" spans="1:7" ht="12" customHeight="1" x14ac:dyDescent="0.55000000000000004">
      <c r="B97" s="16" t="s">
        <v>44</v>
      </c>
      <c r="D97" s="17">
        <v>308</v>
      </c>
      <c r="E97" s="18">
        <f t="shared" si="14"/>
        <v>17.948717948717949</v>
      </c>
      <c r="F97" s="18">
        <f t="shared" si="15"/>
        <v>18.554216867469879</v>
      </c>
      <c r="G97" s="11"/>
    </row>
    <row r="98" spans="1:7" ht="12" customHeight="1" x14ac:dyDescent="0.55000000000000004">
      <c r="B98" s="12" t="s">
        <v>45</v>
      </c>
      <c r="C98" s="13"/>
      <c r="D98" s="14">
        <v>258</v>
      </c>
      <c r="E98" s="15">
        <f t="shared" si="14"/>
        <v>15.034965034965035</v>
      </c>
      <c r="F98" s="15">
        <f t="shared" si="15"/>
        <v>15.542168674698795</v>
      </c>
      <c r="G98" s="11"/>
    </row>
    <row r="99" spans="1:7" ht="12" customHeight="1" x14ac:dyDescent="0.55000000000000004">
      <c r="B99" s="16" t="s">
        <v>46</v>
      </c>
      <c r="D99" s="17">
        <v>183</v>
      </c>
      <c r="E99" s="18">
        <f t="shared" si="14"/>
        <v>10.664335664335665</v>
      </c>
      <c r="F99" s="18">
        <f t="shared" si="15"/>
        <v>11.024096385542169</v>
      </c>
      <c r="G99" s="11"/>
    </row>
    <row r="100" spans="1:7" ht="12" customHeight="1" x14ac:dyDescent="0.55000000000000004">
      <c r="B100" s="12" t="s">
        <v>47</v>
      </c>
      <c r="C100" s="13"/>
      <c r="D100" s="14">
        <v>225</v>
      </c>
      <c r="E100" s="15">
        <f t="shared" si="14"/>
        <v>13.111888111888112</v>
      </c>
      <c r="F100" s="15">
        <f t="shared" si="15"/>
        <v>13.554216867469879</v>
      </c>
      <c r="G100" s="11"/>
    </row>
    <row r="101" spans="1:7" ht="12" customHeight="1" x14ac:dyDescent="0.55000000000000004">
      <c r="B101" s="25" t="s">
        <v>181</v>
      </c>
      <c r="C101" s="26"/>
      <c r="D101" s="23">
        <v>56</v>
      </c>
      <c r="E101" s="24">
        <f t="shared" si="14"/>
        <v>3.2634032634032635</v>
      </c>
      <c r="F101" s="24" t="s">
        <v>7</v>
      </c>
      <c r="G101" s="11"/>
    </row>
    <row r="102" spans="1:7" ht="12" customHeight="1" x14ac:dyDescent="0.55000000000000004">
      <c r="B102" s="31" t="s">
        <v>8</v>
      </c>
      <c r="C102" s="32"/>
      <c r="D102" s="23">
        <v>1716</v>
      </c>
      <c r="E102" s="24">
        <f>IF(SUM($E$95:$E$101) = 0, "-", SUM($E$95:$E$101))</f>
        <v>100</v>
      </c>
      <c r="F102" s="24">
        <f>IF(SUM($F$95:$F$101) = 0, "-", SUM($F$95:$F$101))</f>
        <v>100</v>
      </c>
      <c r="G102" s="11"/>
    </row>
    <row r="104" spans="1:7" ht="12" customHeight="1" x14ac:dyDescent="0.55000000000000004">
      <c r="A104" s="33" t="s">
        <v>49</v>
      </c>
      <c r="B104" s="33"/>
      <c r="C104" s="33"/>
      <c r="D104" s="33"/>
      <c r="E104" s="33"/>
      <c r="F104" s="33"/>
    </row>
    <row r="105" spans="1:7" ht="12" customHeight="1" x14ac:dyDescent="0.55000000000000004">
      <c r="B105" s="2"/>
      <c r="C105" s="3"/>
      <c r="D105" s="4" t="s">
        <v>1</v>
      </c>
      <c r="E105" s="4" t="s">
        <v>2</v>
      </c>
      <c r="F105" s="4" t="s">
        <v>2</v>
      </c>
    </row>
    <row r="106" spans="1:7" ht="12" customHeight="1" x14ac:dyDescent="0.55000000000000004">
      <c r="B106" s="5"/>
      <c r="D106" s="6"/>
      <c r="E106" s="6"/>
      <c r="F106" s="6" t="s">
        <v>3</v>
      </c>
    </row>
    <row r="107" spans="1:7" ht="12" customHeight="1" x14ac:dyDescent="0.55000000000000004">
      <c r="B107" s="5"/>
      <c r="D107" s="7"/>
      <c r="E107" s="7">
        <v>1716</v>
      </c>
      <c r="F107" s="7">
        <f>$E$107-$D$114</f>
        <v>1670</v>
      </c>
    </row>
    <row r="108" spans="1:7" ht="12" customHeight="1" x14ac:dyDescent="0.55000000000000004">
      <c r="B108" s="8" t="s">
        <v>50</v>
      </c>
      <c r="C108" s="3"/>
      <c r="D108" s="9">
        <v>252</v>
      </c>
      <c r="E108" s="10">
        <f>IFERROR(100*$D108/$E$107, "-")</f>
        <v>14.685314685314685</v>
      </c>
      <c r="F108" s="10">
        <f>IFERROR(100*$D108/$F$107, "-")</f>
        <v>15.089820359281438</v>
      </c>
      <c r="G108" s="11"/>
    </row>
    <row r="109" spans="1:7" ht="12" customHeight="1" x14ac:dyDescent="0.55000000000000004">
      <c r="B109" s="12" t="s">
        <v>51</v>
      </c>
      <c r="C109" s="13"/>
      <c r="D109" s="14">
        <v>370</v>
      </c>
      <c r="E109" s="15">
        <f t="shared" ref="E109:E114" si="16">IFERROR(100*$D109/$E$107, "-")</f>
        <v>21.561771561771561</v>
      </c>
      <c r="F109" s="15">
        <f t="shared" ref="F109:F113" si="17">IFERROR(100*$D109/$F$107, "-")</f>
        <v>22.155688622754489</v>
      </c>
      <c r="G109" s="11"/>
    </row>
    <row r="110" spans="1:7" ht="12" customHeight="1" x14ac:dyDescent="0.55000000000000004">
      <c r="B110" s="16" t="s">
        <v>52</v>
      </c>
      <c r="D110" s="17">
        <v>517</v>
      </c>
      <c r="E110" s="18">
        <f t="shared" si="16"/>
        <v>30.128205128205128</v>
      </c>
      <c r="F110" s="18">
        <f t="shared" si="17"/>
        <v>30.95808383233533</v>
      </c>
      <c r="G110" s="11"/>
    </row>
    <row r="111" spans="1:7" ht="12" customHeight="1" x14ac:dyDescent="0.55000000000000004">
      <c r="B111" s="12" t="s">
        <v>53</v>
      </c>
      <c r="C111" s="13"/>
      <c r="D111" s="14">
        <v>251</v>
      </c>
      <c r="E111" s="15">
        <f t="shared" si="16"/>
        <v>14.627039627039627</v>
      </c>
      <c r="F111" s="15">
        <f t="shared" si="17"/>
        <v>15.029940119760479</v>
      </c>
      <c r="G111" s="11"/>
    </row>
    <row r="112" spans="1:7" ht="12" customHeight="1" x14ac:dyDescent="0.55000000000000004">
      <c r="B112" s="16" t="s">
        <v>54</v>
      </c>
      <c r="D112" s="17">
        <v>205</v>
      </c>
      <c r="E112" s="18">
        <f t="shared" si="16"/>
        <v>11.946386946386946</v>
      </c>
      <c r="F112" s="18">
        <f t="shared" si="17"/>
        <v>12.275449101796408</v>
      </c>
      <c r="G112" s="11"/>
    </row>
    <row r="113" spans="1:7" ht="12" customHeight="1" x14ac:dyDescent="0.55000000000000004">
      <c r="B113" s="12" t="s">
        <v>55</v>
      </c>
      <c r="C113" s="13"/>
      <c r="D113" s="14">
        <v>75</v>
      </c>
      <c r="E113" s="15">
        <f t="shared" si="16"/>
        <v>4.3706293706293708</v>
      </c>
      <c r="F113" s="15">
        <f t="shared" si="17"/>
        <v>4.4910179640718564</v>
      </c>
      <c r="G113" s="11"/>
    </row>
    <row r="114" spans="1:7" ht="12" customHeight="1" x14ac:dyDescent="0.55000000000000004">
      <c r="B114" s="25" t="s">
        <v>181</v>
      </c>
      <c r="C114" s="26"/>
      <c r="D114" s="23">
        <v>46</v>
      </c>
      <c r="E114" s="24">
        <f t="shared" si="16"/>
        <v>2.6806526806526807</v>
      </c>
      <c r="F114" s="24" t="s">
        <v>7</v>
      </c>
      <c r="G114" s="11"/>
    </row>
    <row r="115" spans="1:7" ht="12" customHeight="1" x14ac:dyDescent="0.55000000000000004">
      <c r="B115" s="31" t="s">
        <v>8</v>
      </c>
      <c r="C115" s="32"/>
      <c r="D115" s="23">
        <v>1716</v>
      </c>
      <c r="E115" s="24">
        <f>IF(SUM($E$108:$E$114) = 0, "-", SUM($E$108:$E$114))</f>
        <v>100</v>
      </c>
      <c r="F115" s="24">
        <f>IF(SUM($F$108:$F$114) = 0, "-", SUM($F$108:$F$114))</f>
        <v>100.00000000000001</v>
      </c>
      <c r="G115" s="11"/>
    </row>
    <row r="117" spans="1:7" ht="12" customHeight="1" x14ac:dyDescent="0.55000000000000004">
      <c r="A117" s="33" t="s">
        <v>56</v>
      </c>
      <c r="B117" s="33"/>
      <c r="C117" s="33"/>
      <c r="D117" s="33"/>
      <c r="E117" s="33"/>
      <c r="F117" s="33"/>
    </row>
    <row r="118" spans="1:7" ht="12" customHeight="1" x14ac:dyDescent="0.55000000000000004">
      <c r="B118" s="2"/>
      <c r="C118" s="3"/>
      <c r="D118" s="4" t="s">
        <v>1</v>
      </c>
      <c r="E118" s="4" t="s">
        <v>2</v>
      </c>
      <c r="F118" s="4" t="s">
        <v>2</v>
      </c>
    </row>
    <row r="119" spans="1:7" ht="12" customHeight="1" x14ac:dyDescent="0.55000000000000004">
      <c r="B119" s="5"/>
      <c r="D119" s="6"/>
      <c r="E119" s="6"/>
      <c r="F119" s="6" t="s">
        <v>3</v>
      </c>
    </row>
    <row r="120" spans="1:7" ht="12" customHeight="1" x14ac:dyDescent="0.55000000000000004">
      <c r="B120" s="5"/>
      <c r="D120" s="7"/>
      <c r="E120" s="7">
        <v>1716</v>
      </c>
      <c r="F120" s="7">
        <f>$E$120-$D$126</f>
        <v>1668</v>
      </c>
    </row>
    <row r="121" spans="1:7" ht="12" customHeight="1" x14ac:dyDescent="0.55000000000000004">
      <c r="B121" s="8" t="s">
        <v>57</v>
      </c>
      <c r="C121" s="3"/>
      <c r="D121" s="9">
        <v>114</v>
      </c>
      <c r="E121" s="10">
        <f>IFERROR(100*$D121/$E$120, "-")</f>
        <v>6.6433566433566433</v>
      </c>
      <c r="F121" s="10">
        <f>IFERROR(100*$D121/$F$120, "-")</f>
        <v>6.8345323741007196</v>
      </c>
      <c r="G121" s="11"/>
    </row>
    <row r="122" spans="1:7" ht="12" customHeight="1" x14ac:dyDescent="0.55000000000000004">
      <c r="B122" s="12" t="s">
        <v>58</v>
      </c>
      <c r="C122" s="13"/>
      <c r="D122" s="14">
        <v>568</v>
      </c>
      <c r="E122" s="15">
        <f t="shared" ref="E122:E126" si="18">IFERROR(100*$D122/$E$120, "-")</f>
        <v>33.100233100233098</v>
      </c>
      <c r="F122" s="15">
        <f t="shared" ref="F122:F125" si="19">IFERROR(100*$D122/$F$120, "-")</f>
        <v>34.052757793764989</v>
      </c>
      <c r="G122" s="11"/>
    </row>
    <row r="123" spans="1:7" ht="12" customHeight="1" x14ac:dyDescent="0.55000000000000004">
      <c r="B123" s="16" t="s">
        <v>59</v>
      </c>
      <c r="D123" s="17">
        <v>860</v>
      </c>
      <c r="E123" s="18">
        <f t="shared" si="18"/>
        <v>50.116550116550115</v>
      </c>
      <c r="F123" s="18">
        <f t="shared" si="19"/>
        <v>51.558752997601921</v>
      </c>
      <c r="G123" s="11"/>
    </row>
    <row r="124" spans="1:7" ht="12" customHeight="1" x14ac:dyDescent="0.55000000000000004">
      <c r="B124" s="12" t="s">
        <v>60</v>
      </c>
      <c r="C124" s="13"/>
      <c r="D124" s="14">
        <v>96</v>
      </c>
      <c r="E124" s="15">
        <f t="shared" si="18"/>
        <v>5.5944055944055942</v>
      </c>
      <c r="F124" s="15">
        <f t="shared" si="19"/>
        <v>5.7553956834532372</v>
      </c>
      <c r="G124" s="11"/>
    </row>
    <row r="125" spans="1:7" ht="12" customHeight="1" x14ac:dyDescent="0.55000000000000004">
      <c r="B125" s="16" t="s">
        <v>61</v>
      </c>
      <c r="D125" s="17">
        <v>30</v>
      </c>
      <c r="E125" s="18">
        <f t="shared" si="18"/>
        <v>1.7482517482517483</v>
      </c>
      <c r="F125" s="18">
        <f t="shared" si="19"/>
        <v>1.7985611510791366</v>
      </c>
      <c r="G125" s="11"/>
    </row>
    <row r="126" spans="1:7" ht="12" customHeight="1" x14ac:dyDescent="0.55000000000000004">
      <c r="B126" s="19" t="s">
        <v>181</v>
      </c>
      <c r="C126" s="20"/>
      <c r="D126" s="21">
        <v>48</v>
      </c>
      <c r="E126" s="22">
        <f t="shared" si="18"/>
        <v>2.7972027972027971</v>
      </c>
      <c r="F126" s="22" t="s">
        <v>7</v>
      </c>
      <c r="G126" s="11"/>
    </row>
    <row r="127" spans="1:7" ht="12" customHeight="1" x14ac:dyDescent="0.55000000000000004">
      <c r="B127" s="31" t="s">
        <v>8</v>
      </c>
      <c r="C127" s="32"/>
      <c r="D127" s="23">
        <v>1716</v>
      </c>
      <c r="E127" s="24">
        <f>IF(SUM($E$121:$E$126) = 0, "-", SUM($E$121:$E$126))</f>
        <v>100</v>
      </c>
      <c r="F127" s="24">
        <f>IF(SUM($F$121:$F$126) = 0, "-", SUM($F$121:$F$126))</f>
        <v>100.00000000000001</v>
      </c>
      <c r="G127" s="11"/>
    </row>
    <row r="129" spans="1:7" ht="12" customHeight="1" x14ac:dyDescent="0.55000000000000004">
      <c r="A129" s="1" t="s">
        <v>187</v>
      </c>
    </row>
    <row r="130" spans="1:7" ht="12" customHeight="1" x14ac:dyDescent="0.55000000000000004">
      <c r="A130" s="33" t="s">
        <v>62</v>
      </c>
      <c r="B130" s="33"/>
      <c r="C130" s="33"/>
      <c r="D130" s="33"/>
      <c r="E130" s="33"/>
      <c r="F130" s="33"/>
    </row>
    <row r="131" spans="1:7" ht="12" customHeight="1" x14ac:dyDescent="0.55000000000000004">
      <c r="B131" s="2"/>
      <c r="C131" s="3"/>
      <c r="D131" s="4" t="s">
        <v>1</v>
      </c>
      <c r="E131" s="4" t="s">
        <v>2</v>
      </c>
      <c r="F131" s="4" t="s">
        <v>2</v>
      </c>
    </row>
    <row r="132" spans="1:7" ht="12" customHeight="1" x14ac:dyDescent="0.55000000000000004">
      <c r="B132" s="5"/>
      <c r="D132" s="6"/>
      <c r="E132" s="6"/>
      <c r="F132" s="6" t="s">
        <v>3</v>
      </c>
    </row>
    <row r="133" spans="1:7" ht="12" customHeight="1" x14ac:dyDescent="0.55000000000000004">
      <c r="B133" s="5"/>
      <c r="D133" s="7"/>
      <c r="E133" s="7">
        <v>986</v>
      </c>
      <c r="F133" s="7">
        <f>$E$133-$D$141</f>
        <v>981</v>
      </c>
    </row>
    <row r="134" spans="1:7" ht="12" customHeight="1" x14ac:dyDescent="0.55000000000000004">
      <c r="B134" s="8" t="s">
        <v>63</v>
      </c>
      <c r="C134" s="3"/>
      <c r="D134" s="9">
        <v>36</v>
      </c>
      <c r="E134" s="10">
        <f>IFERROR(100*$D134/$E$133, "-")</f>
        <v>3.6511156186612577</v>
      </c>
      <c r="F134" s="10">
        <f>IFERROR(100*$D134/$F$133, "-")</f>
        <v>3.669724770642202</v>
      </c>
      <c r="G134" s="11"/>
    </row>
    <row r="135" spans="1:7" ht="12" customHeight="1" x14ac:dyDescent="0.55000000000000004">
      <c r="B135" s="12" t="s">
        <v>64</v>
      </c>
      <c r="C135" s="13"/>
      <c r="D135" s="14">
        <v>56</v>
      </c>
      <c r="E135" s="15">
        <f t="shared" ref="E135:E141" si="20">IFERROR(100*$D135/$E$133, "-")</f>
        <v>5.6795131845841782</v>
      </c>
      <c r="F135" s="15">
        <f t="shared" ref="F135:F140" si="21">IFERROR(100*$D135/$F$133, "-")</f>
        <v>5.7084607543323136</v>
      </c>
      <c r="G135" s="11"/>
    </row>
    <row r="136" spans="1:7" ht="12" customHeight="1" x14ac:dyDescent="0.55000000000000004">
      <c r="B136" s="16" t="s">
        <v>65</v>
      </c>
      <c r="D136" s="17">
        <v>56</v>
      </c>
      <c r="E136" s="18">
        <f t="shared" si="20"/>
        <v>5.6795131845841782</v>
      </c>
      <c r="F136" s="18">
        <f t="shared" si="21"/>
        <v>5.7084607543323136</v>
      </c>
      <c r="G136" s="11"/>
    </row>
    <row r="137" spans="1:7" ht="12" customHeight="1" x14ac:dyDescent="0.55000000000000004">
      <c r="B137" s="12" t="s">
        <v>66</v>
      </c>
      <c r="C137" s="13"/>
      <c r="D137" s="14">
        <v>236</v>
      </c>
      <c r="E137" s="15">
        <f t="shared" si="20"/>
        <v>23.935091277890468</v>
      </c>
      <c r="F137" s="15">
        <f t="shared" si="21"/>
        <v>24.057084607543324</v>
      </c>
      <c r="G137" s="11"/>
    </row>
    <row r="138" spans="1:7" ht="12" customHeight="1" x14ac:dyDescent="0.55000000000000004">
      <c r="B138" s="16" t="s">
        <v>67</v>
      </c>
      <c r="D138" s="17">
        <v>153</v>
      </c>
      <c r="E138" s="18">
        <f t="shared" si="20"/>
        <v>15.517241379310345</v>
      </c>
      <c r="F138" s="18">
        <f t="shared" si="21"/>
        <v>15.596330275229358</v>
      </c>
      <c r="G138" s="11"/>
    </row>
    <row r="139" spans="1:7" ht="12" customHeight="1" x14ac:dyDescent="0.55000000000000004">
      <c r="B139" s="12" t="s">
        <v>68</v>
      </c>
      <c r="C139" s="13"/>
      <c r="D139" s="14">
        <v>315</v>
      </c>
      <c r="E139" s="15">
        <f t="shared" si="20"/>
        <v>31.947261663286003</v>
      </c>
      <c r="F139" s="15">
        <f t="shared" si="21"/>
        <v>32.110091743119263</v>
      </c>
      <c r="G139" s="11"/>
    </row>
    <row r="140" spans="1:7" ht="12" customHeight="1" x14ac:dyDescent="0.55000000000000004">
      <c r="B140" s="16" t="s">
        <v>69</v>
      </c>
      <c r="D140" s="17">
        <v>129</v>
      </c>
      <c r="E140" s="18">
        <f t="shared" si="20"/>
        <v>13.08316430020284</v>
      </c>
      <c r="F140" s="18">
        <f t="shared" si="21"/>
        <v>13.149847094801224</v>
      </c>
      <c r="G140" s="11"/>
    </row>
    <row r="141" spans="1:7" ht="12" customHeight="1" x14ac:dyDescent="0.55000000000000004">
      <c r="B141" s="19" t="s">
        <v>181</v>
      </c>
      <c r="C141" s="20"/>
      <c r="D141" s="21">
        <v>5</v>
      </c>
      <c r="E141" s="22">
        <f t="shared" si="20"/>
        <v>0.50709939148073024</v>
      </c>
      <c r="F141" s="22" t="s">
        <v>7</v>
      </c>
      <c r="G141" s="11"/>
    </row>
    <row r="142" spans="1:7" ht="12" customHeight="1" x14ac:dyDescent="0.55000000000000004">
      <c r="B142" s="31" t="s">
        <v>8</v>
      </c>
      <c r="C142" s="32"/>
      <c r="D142" s="23">
        <v>986</v>
      </c>
      <c r="E142" s="24">
        <f>IF(SUM($E$134:$E$141) = 0, "-", SUM($E$134:$E$141))</f>
        <v>100</v>
      </c>
      <c r="F142" s="24">
        <f>IF(SUM($F$134:$F$141) = 0, "-", SUM($F$134:$F$141))</f>
        <v>100</v>
      </c>
      <c r="G142" s="11"/>
    </row>
    <row r="144" spans="1:7" ht="12" customHeight="1" x14ac:dyDescent="0.55000000000000004">
      <c r="A144" s="33" t="s">
        <v>70</v>
      </c>
      <c r="B144" s="33"/>
      <c r="C144" s="33"/>
      <c r="D144" s="33"/>
      <c r="E144" s="33"/>
      <c r="F144" s="33"/>
    </row>
    <row r="145" spans="1:7" ht="12" customHeight="1" x14ac:dyDescent="0.55000000000000004">
      <c r="B145" s="2"/>
      <c r="C145" s="3"/>
      <c r="D145" s="4" t="s">
        <v>1</v>
      </c>
      <c r="E145" s="4" t="s">
        <v>2</v>
      </c>
      <c r="F145" s="4" t="s">
        <v>2</v>
      </c>
    </row>
    <row r="146" spans="1:7" ht="12" customHeight="1" x14ac:dyDescent="0.55000000000000004">
      <c r="B146" s="5"/>
      <c r="D146" s="6"/>
      <c r="E146" s="6"/>
      <c r="F146" s="6" t="s">
        <v>3</v>
      </c>
    </row>
    <row r="147" spans="1:7" ht="12" customHeight="1" x14ac:dyDescent="0.55000000000000004">
      <c r="B147" s="5"/>
      <c r="D147" s="7"/>
      <c r="E147" s="7">
        <v>1730</v>
      </c>
      <c r="F147" s="7">
        <f>$E$147-$D$157</f>
        <v>1710</v>
      </c>
    </row>
    <row r="148" spans="1:7" ht="12" customHeight="1" x14ac:dyDescent="0.55000000000000004">
      <c r="B148" s="8" t="s">
        <v>71</v>
      </c>
      <c r="C148" s="3"/>
      <c r="D148" s="9">
        <v>8</v>
      </c>
      <c r="E148" s="10">
        <f>IFERROR(100*$D148/$E$147, "-")</f>
        <v>0.46242774566473988</v>
      </c>
      <c r="F148" s="10">
        <f>IFERROR(100*$D148/$F$147, "-")</f>
        <v>0.46783625730994149</v>
      </c>
      <c r="G148" s="11"/>
    </row>
    <row r="149" spans="1:7" ht="12" customHeight="1" x14ac:dyDescent="0.55000000000000004">
      <c r="B149" s="12" t="s">
        <v>72</v>
      </c>
      <c r="C149" s="13"/>
      <c r="D149" s="14">
        <v>131</v>
      </c>
      <c r="E149" s="15">
        <f t="shared" ref="E149:E157" si="22">IFERROR(100*$D149/$E$147, "-")</f>
        <v>7.5722543352601157</v>
      </c>
      <c r="F149" s="15">
        <f t="shared" ref="F149:F156" si="23">IFERROR(100*$D149/$F$147, "-")</f>
        <v>7.6608187134502925</v>
      </c>
      <c r="G149" s="11"/>
    </row>
    <row r="150" spans="1:7" ht="12" customHeight="1" x14ac:dyDescent="0.55000000000000004">
      <c r="B150" s="16" t="s">
        <v>73</v>
      </c>
      <c r="D150" s="17">
        <v>0</v>
      </c>
      <c r="E150" s="18">
        <f t="shared" si="22"/>
        <v>0</v>
      </c>
      <c r="F150" s="18">
        <f t="shared" si="23"/>
        <v>0</v>
      </c>
      <c r="G150" s="11"/>
    </row>
    <row r="151" spans="1:7" ht="12" customHeight="1" x14ac:dyDescent="0.55000000000000004">
      <c r="B151" s="12" t="s">
        <v>74</v>
      </c>
      <c r="C151" s="13"/>
      <c r="D151" s="14">
        <v>13</v>
      </c>
      <c r="E151" s="15">
        <f t="shared" si="22"/>
        <v>0.75144508670520227</v>
      </c>
      <c r="F151" s="15">
        <f t="shared" si="23"/>
        <v>0.76023391812865493</v>
      </c>
      <c r="G151" s="11"/>
    </row>
    <row r="152" spans="1:7" ht="12" customHeight="1" x14ac:dyDescent="0.55000000000000004">
      <c r="B152" s="16" t="s">
        <v>75</v>
      </c>
      <c r="D152" s="17">
        <v>1273</v>
      </c>
      <c r="E152" s="18">
        <f t="shared" si="22"/>
        <v>73.583815028901739</v>
      </c>
      <c r="F152" s="18">
        <f t="shared" si="23"/>
        <v>74.444444444444443</v>
      </c>
      <c r="G152" s="11"/>
    </row>
    <row r="153" spans="1:7" ht="12" customHeight="1" x14ac:dyDescent="0.55000000000000004">
      <c r="B153" s="12" t="s">
        <v>76</v>
      </c>
      <c r="C153" s="13"/>
      <c r="D153" s="14">
        <v>32</v>
      </c>
      <c r="E153" s="15">
        <f t="shared" si="22"/>
        <v>1.8497109826589595</v>
      </c>
      <c r="F153" s="15">
        <f t="shared" si="23"/>
        <v>1.871345029239766</v>
      </c>
      <c r="G153" s="11"/>
    </row>
    <row r="154" spans="1:7" ht="12" customHeight="1" x14ac:dyDescent="0.55000000000000004">
      <c r="B154" s="16" t="s">
        <v>24</v>
      </c>
      <c r="D154" s="17">
        <v>52</v>
      </c>
      <c r="E154" s="18">
        <f t="shared" si="22"/>
        <v>3.0057803468208091</v>
      </c>
      <c r="F154" s="18">
        <f t="shared" si="23"/>
        <v>3.0409356725146197</v>
      </c>
      <c r="G154" s="11"/>
    </row>
    <row r="155" spans="1:7" ht="12" customHeight="1" x14ac:dyDescent="0.55000000000000004">
      <c r="B155" s="12" t="s">
        <v>77</v>
      </c>
      <c r="C155" s="13"/>
      <c r="D155" s="14">
        <v>170</v>
      </c>
      <c r="E155" s="15">
        <f t="shared" si="22"/>
        <v>9.8265895953757223</v>
      </c>
      <c r="F155" s="15">
        <f t="shared" si="23"/>
        <v>9.9415204678362574</v>
      </c>
      <c r="G155" s="11"/>
    </row>
    <row r="156" spans="1:7" ht="12" customHeight="1" x14ac:dyDescent="0.55000000000000004">
      <c r="B156" s="16" t="s">
        <v>78</v>
      </c>
      <c r="D156" s="17">
        <v>31</v>
      </c>
      <c r="E156" s="18">
        <f t="shared" si="22"/>
        <v>1.7919075144508672</v>
      </c>
      <c r="F156" s="18">
        <f t="shared" si="23"/>
        <v>1.8128654970760234</v>
      </c>
      <c r="G156" s="11"/>
    </row>
    <row r="157" spans="1:7" ht="12" customHeight="1" x14ac:dyDescent="0.55000000000000004">
      <c r="B157" s="19" t="s">
        <v>181</v>
      </c>
      <c r="C157" s="20"/>
      <c r="D157" s="21">
        <v>20</v>
      </c>
      <c r="E157" s="22">
        <f t="shared" si="22"/>
        <v>1.1560693641618498</v>
      </c>
      <c r="F157" s="22" t="s">
        <v>7</v>
      </c>
      <c r="G157" s="11"/>
    </row>
    <row r="158" spans="1:7" ht="12" customHeight="1" x14ac:dyDescent="0.55000000000000004">
      <c r="B158" s="31" t="s">
        <v>8</v>
      </c>
      <c r="C158" s="32"/>
      <c r="D158" s="23">
        <v>1730</v>
      </c>
      <c r="E158" s="24">
        <f>IF(SUM($E$148:$E$157) = 0, "-", SUM($E$148:$E$157))</f>
        <v>100.00000000000001</v>
      </c>
      <c r="F158" s="24">
        <f>IF(SUM($F$148:$F$157) = 0, "-", SUM($F$148:$F$157))</f>
        <v>99.999999999999986</v>
      </c>
      <c r="G158" s="11"/>
    </row>
    <row r="160" spans="1:7" ht="12" customHeight="1" x14ac:dyDescent="0.55000000000000004">
      <c r="A160" s="33" t="s">
        <v>79</v>
      </c>
      <c r="B160" s="33"/>
      <c r="C160" s="33"/>
      <c r="D160" s="33"/>
      <c r="E160" s="33"/>
      <c r="F160" s="33"/>
    </row>
    <row r="161" spans="1:7" ht="12" customHeight="1" x14ac:dyDescent="0.55000000000000004">
      <c r="B161" s="2"/>
      <c r="C161" s="3"/>
      <c r="D161" s="4" t="s">
        <v>1</v>
      </c>
      <c r="E161" s="4" t="s">
        <v>2</v>
      </c>
      <c r="F161" s="4" t="s">
        <v>2</v>
      </c>
    </row>
    <row r="162" spans="1:7" ht="12" customHeight="1" x14ac:dyDescent="0.55000000000000004">
      <c r="B162" s="5"/>
      <c r="D162" s="6"/>
      <c r="E162" s="6"/>
      <c r="F162" s="6" t="s">
        <v>3</v>
      </c>
    </row>
    <row r="163" spans="1:7" ht="12" customHeight="1" x14ac:dyDescent="0.55000000000000004">
      <c r="B163" s="5"/>
      <c r="D163" s="7"/>
      <c r="E163" s="7">
        <v>1509</v>
      </c>
      <c r="F163" s="7">
        <f>$E$163-$D$173</f>
        <v>1465</v>
      </c>
    </row>
    <row r="164" spans="1:7" ht="12" customHeight="1" x14ac:dyDescent="0.55000000000000004">
      <c r="B164" s="8" t="s">
        <v>80</v>
      </c>
      <c r="C164" s="3"/>
      <c r="D164" s="9">
        <v>1042</v>
      </c>
      <c r="E164" s="10">
        <f>IFERROR(100*$D164/$E$163, "-")</f>
        <v>69.05235255135851</v>
      </c>
      <c r="F164" s="10">
        <f>IFERROR(100*$D164/$F$163, "-")</f>
        <v>71.12627986348123</v>
      </c>
      <c r="G164" s="11"/>
    </row>
    <row r="165" spans="1:7" ht="12" customHeight="1" x14ac:dyDescent="0.55000000000000004">
      <c r="B165" s="12" t="s">
        <v>81</v>
      </c>
      <c r="C165" s="13"/>
      <c r="D165" s="14">
        <v>276</v>
      </c>
      <c r="E165" s="15">
        <f t="shared" ref="E165:E173" si="24">IFERROR(100*$D165/$E$163, "-")</f>
        <v>18.290258449304176</v>
      </c>
      <c r="F165" s="15">
        <f t="shared" ref="F165:F172" si="25">IFERROR(100*$D165/$F$163, "-")</f>
        <v>18.839590443686006</v>
      </c>
      <c r="G165" s="11"/>
    </row>
    <row r="166" spans="1:7" ht="12" customHeight="1" x14ac:dyDescent="0.55000000000000004">
      <c r="B166" s="16" t="s">
        <v>82</v>
      </c>
      <c r="D166" s="17">
        <v>194</v>
      </c>
      <c r="E166" s="18">
        <f t="shared" si="24"/>
        <v>12.856196156394963</v>
      </c>
      <c r="F166" s="18">
        <f t="shared" si="25"/>
        <v>13.242320819112628</v>
      </c>
      <c r="G166" s="11"/>
    </row>
    <row r="167" spans="1:7" ht="12" customHeight="1" x14ac:dyDescent="0.55000000000000004">
      <c r="B167" s="12" t="s">
        <v>83</v>
      </c>
      <c r="C167" s="13"/>
      <c r="D167" s="14">
        <v>91</v>
      </c>
      <c r="E167" s="15">
        <f t="shared" si="24"/>
        <v>6.0304837640821738</v>
      </c>
      <c r="F167" s="15">
        <f t="shared" si="25"/>
        <v>6.21160409556314</v>
      </c>
      <c r="G167" s="11"/>
    </row>
    <row r="168" spans="1:7" ht="12" customHeight="1" x14ac:dyDescent="0.55000000000000004">
      <c r="B168" s="16" t="s">
        <v>182</v>
      </c>
      <c r="D168" s="17">
        <v>177</v>
      </c>
      <c r="E168" s="18">
        <f t="shared" si="24"/>
        <v>11.72962226640159</v>
      </c>
      <c r="F168" s="18">
        <f t="shared" si="25"/>
        <v>12.081911262798634</v>
      </c>
      <c r="G168" s="11"/>
    </row>
    <row r="169" spans="1:7" ht="12" customHeight="1" x14ac:dyDescent="0.55000000000000004">
      <c r="B169" s="12" t="s">
        <v>84</v>
      </c>
      <c r="C169" s="13"/>
      <c r="D169" s="14">
        <v>22</v>
      </c>
      <c r="E169" s="15">
        <f t="shared" si="24"/>
        <v>1.4579191517561298</v>
      </c>
      <c r="F169" s="15">
        <f t="shared" si="25"/>
        <v>1.5017064846416381</v>
      </c>
      <c r="G169" s="11"/>
    </row>
    <row r="170" spans="1:7" ht="12" customHeight="1" x14ac:dyDescent="0.55000000000000004">
      <c r="B170" s="16" t="s">
        <v>85</v>
      </c>
      <c r="D170" s="17">
        <v>26</v>
      </c>
      <c r="E170" s="18">
        <f t="shared" si="24"/>
        <v>1.7229953611663353</v>
      </c>
      <c r="F170" s="18">
        <f t="shared" si="25"/>
        <v>1.7747440273037542</v>
      </c>
      <c r="G170" s="11"/>
    </row>
    <row r="171" spans="1:7" ht="12" customHeight="1" x14ac:dyDescent="0.55000000000000004">
      <c r="B171" s="12" t="s">
        <v>24</v>
      </c>
      <c r="C171" s="13"/>
      <c r="D171" s="14">
        <v>87</v>
      </c>
      <c r="E171" s="15">
        <f t="shared" si="24"/>
        <v>5.7654075546719685</v>
      </c>
      <c r="F171" s="15">
        <f t="shared" si="25"/>
        <v>5.9385665529010243</v>
      </c>
      <c r="G171" s="11"/>
    </row>
    <row r="172" spans="1:7" ht="12" customHeight="1" x14ac:dyDescent="0.55000000000000004">
      <c r="B172" s="16" t="s">
        <v>86</v>
      </c>
      <c r="D172" s="17">
        <v>145</v>
      </c>
      <c r="E172" s="18">
        <f t="shared" si="24"/>
        <v>9.6090125911199475</v>
      </c>
      <c r="F172" s="18">
        <f t="shared" si="25"/>
        <v>9.8976109215017072</v>
      </c>
      <c r="G172" s="11"/>
    </row>
    <row r="173" spans="1:7" ht="12" customHeight="1" x14ac:dyDescent="0.55000000000000004">
      <c r="B173" s="19" t="s">
        <v>181</v>
      </c>
      <c r="C173" s="20"/>
      <c r="D173" s="21">
        <v>44</v>
      </c>
      <c r="E173" s="22">
        <f t="shared" si="24"/>
        <v>2.9158383035122597</v>
      </c>
      <c r="F173" s="22" t="s">
        <v>7</v>
      </c>
      <c r="G173" s="11"/>
    </row>
    <row r="174" spans="1:7" ht="12" customHeight="1" x14ac:dyDescent="0.55000000000000004">
      <c r="B174" s="31" t="s">
        <v>8</v>
      </c>
      <c r="C174" s="32"/>
      <c r="D174" s="23">
        <v>1509</v>
      </c>
      <c r="E174" s="24" t="s">
        <v>7</v>
      </c>
      <c r="F174" s="24" t="s">
        <v>7</v>
      </c>
      <c r="G174" s="11"/>
    </row>
    <row r="176" spans="1:7" ht="12" customHeight="1" x14ac:dyDescent="0.55000000000000004">
      <c r="A176" s="33" t="s">
        <v>188</v>
      </c>
      <c r="B176" s="33"/>
      <c r="C176" s="33"/>
      <c r="D176" s="33"/>
      <c r="E176" s="33"/>
      <c r="F176" s="33"/>
    </row>
    <row r="177" spans="1:7" ht="12" customHeight="1" x14ac:dyDescent="0.55000000000000004">
      <c r="B177" s="2"/>
      <c r="C177" s="3"/>
      <c r="D177" s="4" t="s">
        <v>1</v>
      </c>
      <c r="E177" s="4" t="s">
        <v>2</v>
      </c>
      <c r="F177" s="4" t="s">
        <v>2</v>
      </c>
    </row>
    <row r="178" spans="1:7" ht="12" customHeight="1" x14ac:dyDescent="0.55000000000000004">
      <c r="B178" s="5"/>
      <c r="D178" s="6"/>
      <c r="E178" s="6"/>
      <c r="F178" s="6" t="s">
        <v>3</v>
      </c>
    </row>
    <row r="179" spans="1:7" ht="12" customHeight="1" x14ac:dyDescent="0.55000000000000004">
      <c r="B179" s="5"/>
      <c r="D179" s="7"/>
      <c r="E179" s="7">
        <v>1730</v>
      </c>
      <c r="F179" s="7">
        <f>$E$179-$D$182</f>
        <v>1720</v>
      </c>
    </row>
    <row r="180" spans="1:7" ht="12" customHeight="1" x14ac:dyDescent="0.55000000000000004">
      <c r="B180" s="8" t="s">
        <v>87</v>
      </c>
      <c r="C180" s="3"/>
      <c r="D180" s="9">
        <v>1095</v>
      </c>
      <c r="E180" s="10">
        <f>IFERROR(100*$D180/$E$179, "-")</f>
        <v>63.294797687861269</v>
      </c>
      <c r="F180" s="10">
        <f>IFERROR(100*$D180/$F$179, "-")</f>
        <v>63.662790697674417</v>
      </c>
      <c r="G180" s="11"/>
    </row>
    <row r="181" spans="1:7" ht="12" customHeight="1" x14ac:dyDescent="0.55000000000000004">
      <c r="B181" s="12" t="s">
        <v>88</v>
      </c>
      <c r="C181" s="13"/>
      <c r="D181" s="14">
        <v>625</v>
      </c>
      <c r="E181" s="15">
        <f t="shared" ref="E181:E182" si="26">IFERROR(100*$D181/$E$179, "-")</f>
        <v>36.127167630057805</v>
      </c>
      <c r="F181" s="15">
        <f t="shared" ref="F181" si="27">IFERROR(100*$D181/$F$179, "-")</f>
        <v>36.337209302325583</v>
      </c>
      <c r="G181" s="11"/>
    </row>
    <row r="182" spans="1:7" ht="12" customHeight="1" x14ac:dyDescent="0.55000000000000004">
      <c r="B182" s="25" t="s">
        <v>181</v>
      </c>
      <c r="C182" s="26"/>
      <c r="D182" s="23">
        <v>10</v>
      </c>
      <c r="E182" s="24">
        <f t="shared" si="26"/>
        <v>0.5780346820809249</v>
      </c>
      <c r="F182" s="24" t="s">
        <v>7</v>
      </c>
      <c r="G182" s="11"/>
    </row>
    <row r="183" spans="1:7" ht="12" customHeight="1" x14ac:dyDescent="0.55000000000000004">
      <c r="B183" s="31" t="s">
        <v>8</v>
      </c>
      <c r="C183" s="32"/>
      <c r="D183" s="23">
        <v>1730</v>
      </c>
      <c r="E183" s="24">
        <f>IF(SUM($E$180:$E$182) = 0, "-", SUM($E$180:$E$182))</f>
        <v>100</v>
      </c>
      <c r="F183" s="24">
        <f>IF(SUM($F$180:$F$182) = 0, "-", SUM($F$180:$F$182))</f>
        <v>100</v>
      </c>
      <c r="G183" s="11"/>
    </row>
    <row r="185" spans="1:7" ht="12" customHeight="1" x14ac:dyDescent="0.55000000000000004">
      <c r="A185" s="33" t="s">
        <v>189</v>
      </c>
      <c r="B185" s="33"/>
      <c r="C185" s="33"/>
      <c r="D185" s="33"/>
      <c r="E185" s="33"/>
      <c r="F185" s="33"/>
    </row>
    <row r="186" spans="1:7" ht="12" customHeight="1" x14ac:dyDescent="0.55000000000000004">
      <c r="B186" s="2"/>
      <c r="C186" s="3"/>
      <c r="D186" s="4" t="s">
        <v>1</v>
      </c>
      <c r="E186" s="4" t="s">
        <v>2</v>
      </c>
      <c r="F186" s="4" t="s">
        <v>2</v>
      </c>
    </row>
    <row r="187" spans="1:7" ht="12" customHeight="1" x14ac:dyDescent="0.55000000000000004">
      <c r="B187" s="5"/>
      <c r="D187" s="6"/>
      <c r="E187" s="6"/>
      <c r="F187" s="6" t="s">
        <v>3</v>
      </c>
    </row>
    <row r="188" spans="1:7" ht="12" customHeight="1" x14ac:dyDescent="0.55000000000000004">
      <c r="B188" s="5"/>
      <c r="D188" s="7"/>
      <c r="E188" s="7">
        <v>625</v>
      </c>
      <c r="F188" s="7">
        <f>$E$188-$D$196</f>
        <v>618</v>
      </c>
    </row>
    <row r="189" spans="1:7" ht="12" customHeight="1" x14ac:dyDescent="0.55000000000000004">
      <c r="B189" s="8" t="s">
        <v>89</v>
      </c>
      <c r="C189" s="3"/>
      <c r="D189" s="9">
        <v>340</v>
      </c>
      <c r="E189" s="10">
        <f>IFERROR(100*$D189/$E$188, "-")</f>
        <v>54.4</v>
      </c>
      <c r="F189" s="10">
        <f>IFERROR(100*$D189/$F$188, "-")</f>
        <v>55.016181229773466</v>
      </c>
      <c r="G189" s="11"/>
    </row>
    <row r="190" spans="1:7" ht="12" customHeight="1" x14ac:dyDescent="0.55000000000000004">
      <c r="B190" s="12" t="s">
        <v>90</v>
      </c>
      <c r="C190" s="13"/>
      <c r="D190" s="14">
        <v>78</v>
      </c>
      <c r="E190" s="15">
        <f t="shared" ref="E190:E196" si="28">IFERROR(100*$D190/$E$188, "-")</f>
        <v>12.48</v>
      </c>
      <c r="F190" s="15">
        <f t="shared" ref="F190:F195" si="29">IFERROR(100*$D190/$F$188, "-")</f>
        <v>12.621359223300971</v>
      </c>
      <c r="G190" s="11"/>
    </row>
    <row r="191" spans="1:7" ht="12" customHeight="1" x14ac:dyDescent="0.55000000000000004">
      <c r="B191" s="16" t="s">
        <v>91</v>
      </c>
      <c r="D191" s="17">
        <v>63</v>
      </c>
      <c r="E191" s="18">
        <f t="shared" si="28"/>
        <v>10.08</v>
      </c>
      <c r="F191" s="18">
        <f t="shared" si="29"/>
        <v>10.194174757281553</v>
      </c>
      <c r="G191" s="11"/>
    </row>
    <row r="192" spans="1:7" ht="12" customHeight="1" x14ac:dyDescent="0.55000000000000004">
      <c r="B192" s="12" t="s">
        <v>92</v>
      </c>
      <c r="C192" s="13"/>
      <c r="D192" s="14">
        <v>16</v>
      </c>
      <c r="E192" s="15">
        <f t="shared" si="28"/>
        <v>2.56</v>
      </c>
      <c r="F192" s="15">
        <f t="shared" si="29"/>
        <v>2.5889967637540452</v>
      </c>
      <c r="G192" s="11"/>
    </row>
    <row r="193" spans="1:7" ht="12" customHeight="1" x14ac:dyDescent="0.55000000000000004">
      <c r="B193" s="16" t="s">
        <v>197</v>
      </c>
      <c r="D193" s="17">
        <v>55</v>
      </c>
      <c r="E193" s="18">
        <f t="shared" si="28"/>
        <v>8.8000000000000007</v>
      </c>
      <c r="F193" s="18">
        <f t="shared" si="29"/>
        <v>8.89967637540453</v>
      </c>
      <c r="G193" s="11"/>
    </row>
    <row r="194" spans="1:7" ht="12" customHeight="1" x14ac:dyDescent="0.55000000000000004">
      <c r="B194" s="12" t="s">
        <v>93</v>
      </c>
      <c r="C194" s="13"/>
      <c r="D194" s="14">
        <v>28</v>
      </c>
      <c r="E194" s="15">
        <f t="shared" si="28"/>
        <v>4.4800000000000004</v>
      </c>
      <c r="F194" s="15">
        <f t="shared" si="29"/>
        <v>4.5307443365695796</v>
      </c>
      <c r="G194" s="11"/>
    </row>
    <row r="195" spans="1:7" ht="12" customHeight="1" x14ac:dyDescent="0.55000000000000004">
      <c r="B195" s="16" t="s">
        <v>24</v>
      </c>
      <c r="D195" s="17">
        <v>216</v>
      </c>
      <c r="E195" s="18">
        <f t="shared" si="28"/>
        <v>34.56</v>
      </c>
      <c r="F195" s="18">
        <f t="shared" si="29"/>
        <v>34.95145631067961</v>
      </c>
      <c r="G195" s="11"/>
    </row>
    <row r="196" spans="1:7" ht="12" customHeight="1" x14ac:dyDescent="0.55000000000000004">
      <c r="B196" s="19" t="s">
        <v>181</v>
      </c>
      <c r="C196" s="20"/>
      <c r="D196" s="21">
        <v>7</v>
      </c>
      <c r="E196" s="22">
        <f t="shared" si="28"/>
        <v>1.1200000000000001</v>
      </c>
      <c r="F196" s="22" t="s">
        <v>7</v>
      </c>
      <c r="G196" s="11"/>
    </row>
    <row r="197" spans="1:7" ht="12" customHeight="1" x14ac:dyDescent="0.55000000000000004">
      <c r="B197" s="31" t="s">
        <v>8</v>
      </c>
      <c r="C197" s="32"/>
      <c r="D197" s="23">
        <v>625</v>
      </c>
      <c r="E197" s="24" t="s">
        <v>7</v>
      </c>
      <c r="F197" s="24" t="s">
        <v>7</v>
      </c>
      <c r="G197" s="11"/>
    </row>
    <row r="199" spans="1:7" ht="12" customHeight="1" x14ac:dyDescent="0.55000000000000004">
      <c r="A199" s="1" t="s">
        <v>190</v>
      </c>
    </row>
    <row r="200" spans="1:7" ht="12" customHeight="1" x14ac:dyDescent="0.55000000000000004">
      <c r="A200" s="33" t="s">
        <v>185</v>
      </c>
      <c r="B200" s="33"/>
      <c r="C200" s="33"/>
      <c r="D200" s="33"/>
      <c r="E200" s="33"/>
      <c r="F200" s="33"/>
    </row>
    <row r="201" spans="1:7" ht="12" customHeight="1" x14ac:dyDescent="0.55000000000000004">
      <c r="B201" s="2"/>
      <c r="C201" s="3"/>
      <c r="D201" s="4" t="s">
        <v>1</v>
      </c>
      <c r="E201" s="4" t="s">
        <v>2</v>
      </c>
      <c r="F201" s="4" t="s">
        <v>2</v>
      </c>
    </row>
    <row r="202" spans="1:7" ht="12" customHeight="1" x14ac:dyDescent="0.55000000000000004">
      <c r="B202" s="5"/>
      <c r="D202" s="6"/>
      <c r="E202" s="6"/>
      <c r="F202" s="6" t="s">
        <v>3</v>
      </c>
    </row>
    <row r="203" spans="1:7" ht="12" customHeight="1" x14ac:dyDescent="0.55000000000000004">
      <c r="B203" s="5"/>
      <c r="D203" s="7"/>
      <c r="E203" s="7">
        <v>1730</v>
      </c>
      <c r="F203" s="7">
        <f>$E$203-$D$208</f>
        <v>1721</v>
      </c>
    </row>
    <row r="204" spans="1:7" ht="12" customHeight="1" x14ac:dyDescent="0.55000000000000004">
      <c r="B204" s="8" t="s">
        <v>94</v>
      </c>
      <c r="C204" s="3"/>
      <c r="D204" s="9">
        <v>1231</v>
      </c>
      <c r="E204" s="10">
        <f>IFERROR(100*$D204/$E$203, "-")</f>
        <v>71.156069364161851</v>
      </c>
      <c r="F204" s="10">
        <f>IFERROR(100*$D204/$F$203, "-")</f>
        <v>71.52818128994771</v>
      </c>
      <c r="G204" s="11"/>
    </row>
    <row r="205" spans="1:7" ht="12" customHeight="1" x14ac:dyDescent="0.55000000000000004">
      <c r="B205" s="12" t="s">
        <v>95</v>
      </c>
      <c r="C205" s="13"/>
      <c r="D205" s="14">
        <v>224</v>
      </c>
      <c r="E205" s="15">
        <f t="shared" ref="E205:E208" si="30">IFERROR(100*$D205/$E$203, "-")</f>
        <v>12.947976878612717</v>
      </c>
      <c r="F205" s="15">
        <f t="shared" ref="F205:F207" si="31">IFERROR(100*$D205/$F$203, "-")</f>
        <v>13.015688553166763</v>
      </c>
      <c r="G205" s="11"/>
    </row>
    <row r="206" spans="1:7" ht="12" customHeight="1" x14ac:dyDescent="0.55000000000000004">
      <c r="B206" s="16" t="s">
        <v>96</v>
      </c>
      <c r="D206" s="17">
        <v>90</v>
      </c>
      <c r="E206" s="18">
        <f t="shared" si="30"/>
        <v>5.202312138728324</v>
      </c>
      <c r="F206" s="18">
        <f t="shared" si="31"/>
        <v>5.2295177222545028</v>
      </c>
      <c r="G206" s="11"/>
    </row>
    <row r="207" spans="1:7" ht="12" customHeight="1" x14ac:dyDescent="0.55000000000000004">
      <c r="B207" s="12" t="s">
        <v>97</v>
      </c>
      <c r="C207" s="13"/>
      <c r="D207" s="14">
        <v>176</v>
      </c>
      <c r="E207" s="15">
        <f t="shared" si="30"/>
        <v>10.173410404624278</v>
      </c>
      <c r="F207" s="15">
        <f t="shared" si="31"/>
        <v>10.226612434631029</v>
      </c>
      <c r="G207" s="11"/>
    </row>
    <row r="208" spans="1:7" ht="12" customHeight="1" x14ac:dyDescent="0.55000000000000004">
      <c r="B208" s="25" t="s">
        <v>181</v>
      </c>
      <c r="C208" s="26"/>
      <c r="D208" s="23">
        <v>9</v>
      </c>
      <c r="E208" s="24">
        <f t="shared" si="30"/>
        <v>0.52023121387283233</v>
      </c>
      <c r="F208" s="24" t="s">
        <v>7</v>
      </c>
      <c r="G208" s="11"/>
    </row>
    <row r="209" spans="1:7" ht="12" customHeight="1" x14ac:dyDescent="0.55000000000000004">
      <c r="B209" s="31" t="s">
        <v>8</v>
      </c>
      <c r="C209" s="32"/>
      <c r="D209" s="23">
        <v>1730</v>
      </c>
      <c r="E209" s="24">
        <f>IF(SUM($E$204:$E$208) = 0, "-", SUM($E$204:$E$208))</f>
        <v>100</v>
      </c>
      <c r="F209" s="24">
        <f>IF(SUM($F$204:$F$208) = 0, "-", SUM($F$204:$F$208))</f>
        <v>100</v>
      </c>
      <c r="G209" s="11"/>
    </row>
    <row r="211" spans="1:7" ht="12" customHeight="1" x14ac:dyDescent="0.55000000000000004">
      <c r="A211" s="33" t="s">
        <v>183</v>
      </c>
      <c r="B211" s="33"/>
      <c r="C211" s="33"/>
      <c r="D211" s="33"/>
      <c r="E211" s="33"/>
      <c r="F211" s="33"/>
    </row>
    <row r="212" spans="1:7" ht="12" customHeight="1" x14ac:dyDescent="0.55000000000000004">
      <c r="B212" s="2"/>
      <c r="C212" s="3"/>
      <c r="D212" s="4" t="s">
        <v>1</v>
      </c>
      <c r="E212" s="4" t="s">
        <v>2</v>
      </c>
      <c r="F212" s="4" t="s">
        <v>2</v>
      </c>
    </row>
    <row r="213" spans="1:7" ht="12" customHeight="1" x14ac:dyDescent="0.55000000000000004">
      <c r="B213" s="5"/>
      <c r="D213" s="6"/>
      <c r="E213" s="6"/>
      <c r="F213" s="6" t="s">
        <v>3</v>
      </c>
    </row>
    <row r="214" spans="1:7" ht="12" customHeight="1" x14ac:dyDescent="0.55000000000000004">
      <c r="B214" s="5"/>
      <c r="D214" s="7"/>
      <c r="E214" s="7">
        <v>1730</v>
      </c>
      <c r="F214" s="7">
        <f>$E$214-$D$219</f>
        <v>1719</v>
      </c>
    </row>
    <row r="215" spans="1:7" ht="12" customHeight="1" x14ac:dyDescent="0.55000000000000004">
      <c r="B215" s="8" t="s">
        <v>94</v>
      </c>
      <c r="C215" s="3"/>
      <c r="D215" s="9">
        <v>1564</v>
      </c>
      <c r="E215" s="10">
        <f>IFERROR(100*$D215/$E$214, "-")</f>
        <v>90.404624277456648</v>
      </c>
      <c r="F215" s="10">
        <f>IFERROR(100*$D215/$F$214, "-")</f>
        <v>90.983129726585219</v>
      </c>
      <c r="G215" s="11"/>
    </row>
    <row r="216" spans="1:7" ht="12" customHeight="1" x14ac:dyDescent="0.55000000000000004">
      <c r="B216" s="12" t="s">
        <v>95</v>
      </c>
      <c r="C216" s="13"/>
      <c r="D216" s="14">
        <v>117</v>
      </c>
      <c r="E216" s="15">
        <f t="shared" ref="E216:E219" si="32">IFERROR(100*$D216/$E$214, "-")</f>
        <v>6.7630057803468207</v>
      </c>
      <c r="F216" s="15">
        <f t="shared" ref="F216:F218" si="33">IFERROR(100*$D216/$F$214, "-")</f>
        <v>6.8062827225130889</v>
      </c>
      <c r="G216" s="11"/>
    </row>
    <row r="217" spans="1:7" ht="12" customHeight="1" x14ac:dyDescent="0.55000000000000004">
      <c r="B217" s="16" t="s">
        <v>96</v>
      </c>
      <c r="D217" s="17">
        <v>29</v>
      </c>
      <c r="E217" s="18">
        <f t="shared" si="32"/>
        <v>1.676300578034682</v>
      </c>
      <c r="F217" s="18">
        <f t="shared" si="33"/>
        <v>1.6870273414776034</v>
      </c>
      <c r="G217" s="11"/>
    </row>
    <row r="218" spans="1:7" ht="12" customHeight="1" x14ac:dyDescent="0.55000000000000004">
      <c r="B218" s="12" t="s">
        <v>97</v>
      </c>
      <c r="C218" s="13"/>
      <c r="D218" s="14">
        <v>9</v>
      </c>
      <c r="E218" s="15">
        <f t="shared" si="32"/>
        <v>0.52023121387283233</v>
      </c>
      <c r="F218" s="15">
        <f t="shared" si="33"/>
        <v>0.52356020942408377</v>
      </c>
      <c r="G218" s="11"/>
    </row>
    <row r="219" spans="1:7" ht="12" customHeight="1" x14ac:dyDescent="0.55000000000000004">
      <c r="B219" s="25" t="s">
        <v>181</v>
      </c>
      <c r="C219" s="26"/>
      <c r="D219" s="23">
        <v>11</v>
      </c>
      <c r="E219" s="24">
        <f t="shared" si="32"/>
        <v>0.63583815028901736</v>
      </c>
      <c r="F219" s="24" t="s">
        <v>7</v>
      </c>
      <c r="G219" s="11"/>
    </row>
    <row r="220" spans="1:7" ht="12" customHeight="1" x14ac:dyDescent="0.55000000000000004">
      <c r="B220" s="31" t="s">
        <v>8</v>
      </c>
      <c r="C220" s="32"/>
      <c r="D220" s="23">
        <v>1730</v>
      </c>
      <c r="E220" s="24">
        <f>IF(SUM($E$215:$E$219) = 0, "-", SUM($E$215:$E$219))</f>
        <v>100</v>
      </c>
      <c r="F220" s="24">
        <f>IF(SUM($F$215:$F$219) = 0, "-", SUM($F$215:$F$219))</f>
        <v>100</v>
      </c>
      <c r="G220" s="11"/>
    </row>
    <row r="222" spans="1:7" ht="12" customHeight="1" x14ac:dyDescent="0.55000000000000004">
      <c r="A222" s="33" t="s">
        <v>184</v>
      </c>
      <c r="B222" s="33"/>
      <c r="C222" s="33"/>
      <c r="D222" s="33"/>
      <c r="E222" s="33"/>
      <c r="F222" s="33"/>
    </row>
    <row r="223" spans="1:7" ht="12" customHeight="1" x14ac:dyDescent="0.55000000000000004">
      <c r="B223" s="2"/>
      <c r="C223" s="3"/>
      <c r="D223" s="4" t="s">
        <v>1</v>
      </c>
      <c r="E223" s="4" t="s">
        <v>2</v>
      </c>
      <c r="F223" s="4" t="s">
        <v>2</v>
      </c>
    </row>
    <row r="224" spans="1:7" ht="12" customHeight="1" x14ac:dyDescent="0.55000000000000004">
      <c r="B224" s="5"/>
      <c r="D224" s="6"/>
      <c r="E224" s="6"/>
      <c r="F224" s="6" t="s">
        <v>3</v>
      </c>
    </row>
    <row r="225" spans="1:7" ht="12" customHeight="1" x14ac:dyDescent="0.55000000000000004">
      <c r="B225" s="5"/>
      <c r="D225" s="7"/>
      <c r="E225" s="7">
        <v>1730</v>
      </c>
      <c r="F225" s="7">
        <f>$E$225-$D$230</f>
        <v>1722</v>
      </c>
    </row>
    <row r="226" spans="1:7" ht="12" customHeight="1" x14ac:dyDescent="0.55000000000000004">
      <c r="B226" s="8" t="s">
        <v>94</v>
      </c>
      <c r="C226" s="3"/>
      <c r="D226" s="9">
        <v>1633</v>
      </c>
      <c r="E226" s="10">
        <f>IFERROR(100*$D226/$E$225, "-")</f>
        <v>94.393063583815035</v>
      </c>
      <c r="F226" s="10">
        <f>IFERROR(100*$D226/$F$225, "-")</f>
        <v>94.831591173054591</v>
      </c>
      <c r="G226" s="11"/>
    </row>
    <row r="227" spans="1:7" ht="12" customHeight="1" x14ac:dyDescent="0.55000000000000004">
      <c r="B227" s="12" t="s">
        <v>95</v>
      </c>
      <c r="C227" s="13"/>
      <c r="D227" s="14">
        <v>67</v>
      </c>
      <c r="E227" s="15">
        <f t="shared" ref="E227:E230" si="34">IFERROR(100*$D227/$E$225, "-")</f>
        <v>3.8728323699421967</v>
      </c>
      <c r="F227" s="15">
        <f t="shared" ref="F227:F229" si="35">IFERROR(100*$D227/$F$225, "-")</f>
        <v>3.8908246225319396</v>
      </c>
      <c r="G227" s="11"/>
    </row>
    <row r="228" spans="1:7" ht="12" customHeight="1" x14ac:dyDescent="0.55000000000000004">
      <c r="B228" s="16" t="s">
        <v>96</v>
      </c>
      <c r="D228" s="17">
        <v>16</v>
      </c>
      <c r="E228" s="18">
        <f t="shared" si="34"/>
        <v>0.92485549132947975</v>
      </c>
      <c r="F228" s="18">
        <f t="shared" si="35"/>
        <v>0.92915214866434381</v>
      </c>
      <c r="G228" s="11"/>
    </row>
    <row r="229" spans="1:7" ht="12" customHeight="1" x14ac:dyDescent="0.55000000000000004">
      <c r="B229" s="12" t="s">
        <v>97</v>
      </c>
      <c r="C229" s="13"/>
      <c r="D229" s="14">
        <v>6</v>
      </c>
      <c r="E229" s="15">
        <f t="shared" si="34"/>
        <v>0.34682080924855491</v>
      </c>
      <c r="F229" s="15">
        <f t="shared" si="35"/>
        <v>0.34843205574912894</v>
      </c>
      <c r="G229" s="11"/>
    </row>
    <row r="230" spans="1:7" ht="12" customHeight="1" x14ac:dyDescent="0.55000000000000004">
      <c r="B230" s="25" t="s">
        <v>181</v>
      </c>
      <c r="C230" s="26"/>
      <c r="D230" s="23">
        <v>8</v>
      </c>
      <c r="E230" s="24">
        <f t="shared" si="34"/>
        <v>0.46242774566473988</v>
      </c>
      <c r="F230" s="24" t="s">
        <v>7</v>
      </c>
      <c r="G230" s="11"/>
    </row>
    <row r="231" spans="1:7" ht="12" customHeight="1" x14ac:dyDescent="0.55000000000000004">
      <c r="B231" s="31" t="s">
        <v>8</v>
      </c>
      <c r="C231" s="32"/>
      <c r="D231" s="23">
        <v>1730</v>
      </c>
      <c r="E231" s="24">
        <f>IF(SUM($E$226:$E$230) = 0, "-", SUM($E$226:$E$230))</f>
        <v>100.00000000000001</v>
      </c>
      <c r="F231" s="24">
        <f>IF(SUM($F$226:$F$230) = 0, "-", SUM($F$226:$F$230))</f>
        <v>100</v>
      </c>
      <c r="G231" s="11"/>
    </row>
    <row r="233" spans="1:7" ht="12" customHeight="1" x14ac:dyDescent="0.55000000000000004">
      <c r="A233" s="33" t="s">
        <v>191</v>
      </c>
      <c r="B233" s="33"/>
      <c r="C233" s="33"/>
      <c r="D233" s="33"/>
      <c r="E233" s="33"/>
      <c r="F233" s="33"/>
    </row>
    <row r="234" spans="1:7" ht="12" customHeight="1" x14ac:dyDescent="0.55000000000000004">
      <c r="B234" s="2"/>
      <c r="C234" s="3"/>
      <c r="D234" s="4" t="s">
        <v>1</v>
      </c>
      <c r="E234" s="4" t="s">
        <v>2</v>
      </c>
      <c r="F234" s="4" t="s">
        <v>2</v>
      </c>
    </row>
    <row r="235" spans="1:7" ht="12" customHeight="1" x14ac:dyDescent="0.55000000000000004">
      <c r="B235" s="5"/>
      <c r="D235" s="6"/>
      <c r="E235" s="6"/>
      <c r="F235" s="6" t="s">
        <v>3</v>
      </c>
    </row>
    <row r="236" spans="1:7" ht="12" customHeight="1" x14ac:dyDescent="0.55000000000000004">
      <c r="B236" s="5"/>
      <c r="D236" s="7"/>
      <c r="E236" s="7">
        <v>1730</v>
      </c>
      <c r="F236" s="7">
        <f>$E$236-$D$241</f>
        <v>1724</v>
      </c>
    </row>
    <row r="237" spans="1:7" ht="12" customHeight="1" x14ac:dyDescent="0.55000000000000004">
      <c r="B237" s="8" t="s">
        <v>98</v>
      </c>
      <c r="C237" s="3"/>
      <c r="D237" s="9">
        <v>607</v>
      </c>
      <c r="E237" s="10">
        <f>IFERROR(100*$D237/$E$236, "-")</f>
        <v>35.086705202312139</v>
      </c>
      <c r="F237" s="10">
        <f>IFERROR(100*$D237/$F$236, "-")</f>
        <v>35.208816705336424</v>
      </c>
      <c r="G237" s="11"/>
    </row>
    <row r="238" spans="1:7" ht="12" customHeight="1" x14ac:dyDescent="0.55000000000000004">
      <c r="B238" s="12" t="s">
        <v>99</v>
      </c>
      <c r="C238" s="13"/>
      <c r="D238" s="14">
        <v>811</v>
      </c>
      <c r="E238" s="15">
        <f t="shared" ref="E238:E241" si="36">IFERROR(100*$D238/$E$236, "-")</f>
        <v>46.878612716763008</v>
      </c>
      <c r="F238" s="15">
        <f t="shared" ref="F238:F240" si="37">IFERROR(100*$D238/$F$236, "-")</f>
        <v>47.041763341067288</v>
      </c>
      <c r="G238" s="11"/>
    </row>
    <row r="239" spans="1:7" ht="12" customHeight="1" x14ac:dyDescent="0.55000000000000004">
      <c r="B239" s="16" t="s">
        <v>100</v>
      </c>
      <c r="D239" s="17">
        <v>196</v>
      </c>
      <c r="E239" s="18">
        <f t="shared" si="36"/>
        <v>11.329479768786127</v>
      </c>
      <c r="F239" s="18">
        <f t="shared" si="37"/>
        <v>11.368909512761022</v>
      </c>
      <c r="G239" s="11"/>
    </row>
    <row r="240" spans="1:7" ht="12" customHeight="1" x14ac:dyDescent="0.55000000000000004">
      <c r="B240" s="12" t="s">
        <v>101</v>
      </c>
      <c r="C240" s="13"/>
      <c r="D240" s="14">
        <v>110</v>
      </c>
      <c r="E240" s="15">
        <f t="shared" si="36"/>
        <v>6.3583815028901736</v>
      </c>
      <c r="F240" s="15">
        <f t="shared" si="37"/>
        <v>6.3805104408352671</v>
      </c>
      <c r="G240" s="11"/>
    </row>
    <row r="241" spans="1:7" ht="12" customHeight="1" x14ac:dyDescent="0.55000000000000004">
      <c r="B241" s="25" t="s">
        <v>181</v>
      </c>
      <c r="C241" s="26"/>
      <c r="D241" s="23">
        <v>6</v>
      </c>
      <c r="E241" s="24">
        <f t="shared" si="36"/>
        <v>0.34682080924855491</v>
      </c>
      <c r="F241" s="24" t="s">
        <v>7</v>
      </c>
      <c r="G241" s="11"/>
    </row>
    <row r="242" spans="1:7" ht="12" customHeight="1" x14ac:dyDescent="0.55000000000000004">
      <c r="B242" s="31" t="s">
        <v>8</v>
      </c>
      <c r="C242" s="32"/>
      <c r="D242" s="23">
        <v>1730</v>
      </c>
      <c r="E242" s="24">
        <f>IF(SUM($E$237:$E$241) = 0, "-", SUM($E$237:$E$241))</f>
        <v>100</v>
      </c>
      <c r="F242" s="24">
        <f>IF(SUM($F$237:$F$241) = 0, "-", SUM($F$237:$F$241))</f>
        <v>100</v>
      </c>
      <c r="G242" s="11"/>
    </row>
    <row r="244" spans="1:7" ht="12" customHeight="1" x14ac:dyDescent="0.55000000000000004">
      <c r="A244" s="33" t="s">
        <v>102</v>
      </c>
      <c r="B244" s="33"/>
      <c r="C244" s="33"/>
      <c r="D244" s="33"/>
      <c r="E244" s="33"/>
      <c r="F244" s="33"/>
    </row>
    <row r="245" spans="1:7" ht="12" customHeight="1" x14ac:dyDescent="0.55000000000000004">
      <c r="B245" s="2"/>
      <c r="C245" s="3"/>
      <c r="D245" s="4" t="s">
        <v>1</v>
      </c>
      <c r="E245" s="4" t="s">
        <v>2</v>
      </c>
      <c r="F245" s="4" t="s">
        <v>2</v>
      </c>
    </row>
    <row r="246" spans="1:7" ht="12" customHeight="1" x14ac:dyDescent="0.55000000000000004">
      <c r="B246" s="5"/>
      <c r="D246" s="6"/>
      <c r="E246" s="6"/>
      <c r="F246" s="6" t="s">
        <v>3</v>
      </c>
    </row>
    <row r="247" spans="1:7" ht="12" customHeight="1" x14ac:dyDescent="0.55000000000000004">
      <c r="B247" s="5"/>
      <c r="D247" s="7"/>
      <c r="E247" s="7">
        <v>1730</v>
      </c>
      <c r="F247" s="7">
        <f>$E$247-$D$259</f>
        <v>1716</v>
      </c>
    </row>
    <row r="248" spans="1:7" ht="12" customHeight="1" x14ac:dyDescent="0.55000000000000004">
      <c r="B248" s="8" t="s">
        <v>103</v>
      </c>
      <c r="C248" s="3"/>
      <c r="D248" s="9">
        <v>1192</v>
      </c>
      <c r="E248" s="10">
        <f>IFERROR(100*$D248/$E$247, "-")</f>
        <v>68.901734104046241</v>
      </c>
      <c r="F248" s="10">
        <f>IFERROR(100*$D248/$F$247, "-")</f>
        <v>69.463869463869457</v>
      </c>
      <c r="G248" s="11"/>
    </row>
    <row r="249" spans="1:7" ht="12" customHeight="1" x14ac:dyDescent="0.55000000000000004">
      <c r="B249" s="12" t="s">
        <v>104</v>
      </c>
      <c r="C249" s="13"/>
      <c r="D249" s="14">
        <v>360</v>
      </c>
      <c r="E249" s="15">
        <f t="shared" ref="E249:E259" si="38">IFERROR(100*$D249/$E$247, "-")</f>
        <v>20.809248554913296</v>
      </c>
      <c r="F249" s="15">
        <f t="shared" ref="F249:F258" si="39">IFERROR(100*$D249/$F$247, "-")</f>
        <v>20.97902097902098</v>
      </c>
      <c r="G249" s="11"/>
    </row>
    <row r="250" spans="1:7" ht="12" customHeight="1" x14ac:dyDescent="0.55000000000000004">
      <c r="B250" s="16" t="s">
        <v>105</v>
      </c>
      <c r="D250" s="17">
        <v>151</v>
      </c>
      <c r="E250" s="18">
        <f t="shared" si="38"/>
        <v>8.7283236994219653</v>
      </c>
      <c r="F250" s="18">
        <f t="shared" si="39"/>
        <v>8.7995337995337994</v>
      </c>
      <c r="G250" s="11"/>
    </row>
    <row r="251" spans="1:7" ht="12" customHeight="1" x14ac:dyDescent="0.55000000000000004">
      <c r="B251" s="12" t="s">
        <v>106</v>
      </c>
      <c r="C251" s="13"/>
      <c r="D251" s="14">
        <v>416</v>
      </c>
      <c r="E251" s="15">
        <f t="shared" si="38"/>
        <v>24.046242774566473</v>
      </c>
      <c r="F251" s="15">
        <f t="shared" si="39"/>
        <v>24.242424242424242</v>
      </c>
      <c r="G251" s="11"/>
    </row>
    <row r="252" spans="1:7" ht="12" customHeight="1" x14ac:dyDescent="0.55000000000000004">
      <c r="B252" s="16" t="s">
        <v>198</v>
      </c>
      <c r="D252" s="17">
        <v>1192</v>
      </c>
      <c r="E252" s="18">
        <f t="shared" si="38"/>
        <v>68.901734104046241</v>
      </c>
      <c r="F252" s="18">
        <f t="shared" si="39"/>
        <v>69.463869463869457</v>
      </c>
      <c r="G252" s="11"/>
    </row>
    <row r="253" spans="1:7" ht="12" customHeight="1" x14ac:dyDescent="0.55000000000000004">
      <c r="B253" s="12" t="s">
        <v>199</v>
      </c>
      <c r="C253" s="13"/>
      <c r="D253" s="14">
        <v>552</v>
      </c>
      <c r="E253" s="15">
        <f t="shared" si="38"/>
        <v>31.907514450867051</v>
      </c>
      <c r="F253" s="15">
        <f t="shared" si="39"/>
        <v>32.167832167832167</v>
      </c>
      <c r="G253" s="11"/>
    </row>
    <row r="254" spans="1:7" ht="12" customHeight="1" x14ac:dyDescent="0.55000000000000004">
      <c r="B254" s="16" t="s">
        <v>107</v>
      </c>
      <c r="D254" s="17">
        <v>71</v>
      </c>
      <c r="E254" s="18">
        <f t="shared" si="38"/>
        <v>4.1040462427745661</v>
      </c>
      <c r="F254" s="18">
        <f t="shared" si="39"/>
        <v>4.1375291375291372</v>
      </c>
      <c r="G254" s="11"/>
    </row>
    <row r="255" spans="1:7" ht="12" customHeight="1" x14ac:dyDescent="0.55000000000000004">
      <c r="B255" s="12" t="s">
        <v>108</v>
      </c>
      <c r="C255" s="13"/>
      <c r="D255" s="14">
        <v>31</v>
      </c>
      <c r="E255" s="15">
        <f t="shared" si="38"/>
        <v>1.7919075144508672</v>
      </c>
      <c r="F255" s="15">
        <f t="shared" si="39"/>
        <v>1.8065268065268065</v>
      </c>
      <c r="G255" s="11"/>
    </row>
    <row r="256" spans="1:7" ht="12" customHeight="1" x14ac:dyDescent="0.55000000000000004">
      <c r="B256" s="16" t="s">
        <v>109</v>
      </c>
      <c r="D256" s="17">
        <v>93</v>
      </c>
      <c r="E256" s="18">
        <f t="shared" si="38"/>
        <v>5.3757225433526008</v>
      </c>
      <c r="F256" s="18">
        <f t="shared" si="39"/>
        <v>5.4195804195804191</v>
      </c>
      <c r="G256" s="11"/>
    </row>
    <row r="257" spans="1:7" ht="12" customHeight="1" x14ac:dyDescent="0.55000000000000004">
      <c r="B257" s="12" t="s">
        <v>110</v>
      </c>
      <c r="C257" s="13"/>
      <c r="D257" s="14">
        <v>84</v>
      </c>
      <c r="E257" s="15">
        <f t="shared" si="38"/>
        <v>4.8554913294797686</v>
      </c>
      <c r="F257" s="15">
        <f t="shared" si="39"/>
        <v>4.895104895104895</v>
      </c>
      <c r="G257" s="11"/>
    </row>
    <row r="258" spans="1:7" ht="12" customHeight="1" x14ac:dyDescent="0.55000000000000004">
      <c r="B258" s="16" t="s">
        <v>111</v>
      </c>
      <c r="D258" s="17">
        <v>106</v>
      </c>
      <c r="E258" s="18">
        <f t="shared" si="38"/>
        <v>6.1271676300578033</v>
      </c>
      <c r="F258" s="18">
        <f t="shared" si="39"/>
        <v>6.1771561771561769</v>
      </c>
      <c r="G258" s="11"/>
    </row>
    <row r="259" spans="1:7" ht="12" customHeight="1" x14ac:dyDescent="0.55000000000000004">
      <c r="B259" s="19" t="s">
        <v>181</v>
      </c>
      <c r="C259" s="20"/>
      <c r="D259" s="21">
        <v>14</v>
      </c>
      <c r="E259" s="22">
        <f t="shared" si="38"/>
        <v>0.80924855491329484</v>
      </c>
      <c r="F259" s="22" t="s">
        <v>7</v>
      </c>
      <c r="G259" s="11"/>
    </row>
    <row r="260" spans="1:7" ht="12" customHeight="1" x14ac:dyDescent="0.55000000000000004">
      <c r="B260" s="31" t="s">
        <v>8</v>
      </c>
      <c r="C260" s="32"/>
      <c r="D260" s="23">
        <v>1730</v>
      </c>
      <c r="E260" s="24" t="s">
        <v>7</v>
      </c>
      <c r="F260" s="24" t="s">
        <v>7</v>
      </c>
      <c r="G260" s="11"/>
    </row>
    <row r="262" spans="1:7" ht="12" customHeight="1" x14ac:dyDescent="0.55000000000000004">
      <c r="A262" s="33" t="s">
        <v>112</v>
      </c>
      <c r="B262" s="33"/>
      <c r="C262" s="33"/>
      <c r="D262" s="33"/>
      <c r="E262" s="33"/>
      <c r="F262" s="33"/>
    </row>
    <row r="263" spans="1:7" ht="12" customHeight="1" x14ac:dyDescent="0.55000000000000004">
      <c r="B263" s="2"/>
      <c r="C263" s="3"/>
      <c r="D263" s="4" t="s">
        <v>1</v>
      </c>
      <c r="E263" s="4" t="s">
        <v>2</v>
      </c>
      <c r="F263" s="4" t="s">
        <v>2</v>
      </c>
    </row>
    <row r="264" spans="1:7" ht="12" customHeight="1" x14ac:dyDescent="0.55000000000000004">
      <c r="B264" s="5"/>
      <c r="D264" s="6"/>
      <c r="E264" s="6"/>
      <c r="F264" s="6" t="s">
        <v>3</v>
      </c>
    </row>
    <row r="265" spans="1:7" ht="12" customHeight="1" x14ac:dyDescent="0.55000000000000004">
      <c r="B265" s="5"/>
      <c r="D265" s="7"/>
      <c r="E265" s="7">
        <v>1730</v>
      </c>
      <c r="F265" s="7">
        <f>$E$265-$D$277</f>
        <v>1715</v>
      </c>
    </row>
    <row r="266" spans="1:7" ht="12" customHeight="1" x14ac:dyDescent="0.55000000000000004">
      <c r="B266" s="8" t="s">
        <v>113</v>
      </c>
      <c r="C266" s="3"/>
      <c r="D266" s="9">
        <v>13</v>
      </c>
      <c r="E266" s="10">
        <f>IFERROR(100*$D266/$E$265, "-")</f>
        <v>0.75144508670520227</v>
      </c>
      <c r="F266" s="10">
        <f>IFERROR(100*$D266/$F$265, "-")</f>
        <v>0.75801749271137031</v>
      </c>
      <c r="G266" s="11"/>
    </row>
    <row r="267" spans="1:7" ht="12" customHeight="1" x14ac:dyDescent="0.55000000000000004">
      <c r="B267" s="12" t="s">
        <v>114</v>
      </c>
      <c r="C267" s="13"/>
      <c r="D267" s="14">
        <v>14</v>
      </c>
      <c r="E267" s="15">
        <f t="shared" ref="E267:E277" si="40">IFERROR(100*$D267/$E$265, "-")</f>
        <v>0.80924855491329484</v>
      </c>
      <c r="F267" s="15">
        <f t="shared" ref="F267:F276" si="41">IFERROR(100*$D267/$F$265, "-")</f>
        <v>0.81632653061224492</v>
      </c>
      <c r="G267" s="11"/>
    </row>
    <row r="268" spans="1:7" ht="12" customHeight="1" x14ac:dyDescent="0.55000000000000004">
      <c r="B268" s="16" t="s">
        <v>115</v>
      </c>
      <c r="D268" s="17">
        <v>27</v>
      </c>
      <c r="E268" s="18">
        <f t="shared" si="40"/>
        <v>1.5606936416184971</v>
      </c>
      <c r="F268" s="18">
        <f t="shared" si="41"/>
        <v>1.5743440233236152</v>
      </c>
      <c r="G268" s="11"/>
    </row>
    <row r="269" spans="1:7" ht="12" customHeight="1" x14ac:dyDescent="0.55000000000000004">
      <c r="B269" s="12" t="s">
        <v>116</v>
      </c>
      <c r="C269" s="13"/>
      <c r="D269" s="14">
        <v>58</v>
      </c>
      <c r="E269" s="15">
        <f t="shared" si="40"/>
        <v>3.352601156069364</v>
      </c>
      <c r="F269" s="15">
        <f t="shared" si="41"/>
        <v>3.3819241982507289</v>
      </c>
      <c r="G269" s="11"/>
    </row>
    <row r="270" spans="1:7" ht="12" customHeight="1" x14ac:dyDescent="0.55000000000000004">
      <c r="B270" s="16" t="s">
        <v>117</v>
      </c>
      <c r="D270" s="17">
        <v>76</v>
      </c>
      <c r="E270" s="18">
        <f t="shared" si="40"/>
        <v>4.3930635838150289</v>
      </c>
      <c r="F270" s="18">
        <f t="shared" si="41"/>
        <v>4.4314868804664727</v>
      </c>
      <c r="G270" s="11"/>
    </row>
    <row r="271" spans="1:7" ht="12" customHeight="1" x14ac:dyDescent="0.55000000000000004">
      <c r="B271" s="12" t="s">
        <v>118</v>
      </c>
      <c r="C271" s="13"/>
      <c r="D271" s="14">
        <v>226</v>
      </c>
      <c r="E271" s="15">
        <f t="shared" si="40"/>
        <v>13.063583815028903</v>
      </c>
      <c r="F271" s="15">
        <f t="shared" si="41"/>
        <v>13.177842565597668</v>
      </c>
      <c r="G271" s="11"/>
    </row>
    <row r="272" spans="1:7" ht="12" customHeight="1" x14ac:dyDescent="0.55000000000000004">
      <c r="B272" s="16" t="s">
        <v>119</v>
      </c>
      <c r="D272" s="17">
        <v>166</v>
      </c>
      <c r="E272" s="18">
        <f t="shared" si="40"/>
        <v>9.595375722543352</v>
      </c>
      <c r="F272" s="18">
        <f t="shared" si="41"/>
        <v>9.6793002915451893</v>
      </c>
      <c r="G272" s="11"/>
    </row>
    <row r="273" spans="1:7" ht="12" customHeight="1" x14ac:dyDescent="0.55000000000000004">
      <c r="B273" s="12" t="s">
        <v>120</v>
      </c>
      <c r="C273" s="13"/>
      <c r="D273" s="14">
        <v>336</v>
      </c>
      <c r="E273" s="15">
        <f t="shared" si="40"/>
        <v>19.421965317919074</v>
      </c>
      <c r="F273" s="15">
        <f t="shared" si="41"/>
        <v>19.591836734693878</v>
      </c>
      <c r="G273" s="11"/>
    </row>
    <row r="274" spans="1:7" ht="12" customHeight="1" x14ac:dyDescent="0.55000000000000004">
      <c r="B274" s="16" t="s">
        <v>121</v>
      </c>
      <c r="D274" s="17">
        <v>348</v>
      </c>
      <c r="E274" s="18">
        <f t="shared" si="40"/>
        <v>20.115606936416185</v>
      </c>
      <c r="F274" s="18">
        <f t="shared" si="41"/>
        <v>20.291545189504372</v>
      </c>
      <c r="G274" s="11"/>
    </row>
    <row r="275" spans="1:7" ht="12" customHeight="1" x14ac:dyDescent="0.55000000000000004">
      <c r="B275" s="12" t="s">
        <v>122</v>
      </c>
      <c r="C275" s="13"/>
      <c r="D275" s="14">
        <v>199</v>
      </c>
      <c r="E275" s="15">
        <f t="shared" si="40"/>
        <v>11.502890173410405</v>
      </c>
      <c r="F275" s="15">
        <f t="shared" si="41"/>
        <v>11.603498542274053</v>
      </c>
      <c r="G275" s="11"/>
    </row>
    <row r="276" spans="1:7" ht="12" customHeight="1" x14ac:dyDescent="0.55000000000000004">
      <c r="B276" s="16" t="s">
        <v>123</v>
      </c>
      <c r="D276" s="17">
        <v>252</v>
      </c>
      <c r="E276" s="18">
        <f t="shared" si="40"/>
        <v>14.566473988439306</v>
      </c>
      <c r="F276" s="18">
        <f t="shared" si="41"/>
        <v>14.693877551020408</v>
      </c>
      <c r="G276" s="11"/>
    </row>
    <row r="277" spans="1:7" ht="12" customHeight="1" x14ac:dyDescent="0.55000000000000004">
      <c r="B277" s="19" t="s">
        <v>181</v>
      </c>
      <c r="C277" s="20"/>
      <c r="D277" s="21">
        <v>15</v>
      </c>
      <c r="E277" s="22">
        <f t="shared" si="40"/>
        <v>0.86705202312138729</v>
      </c>
      <c r="F277" s="22" t="s">
        <v>7</v>
      </c>
      <c r="G277" s="11"/>
    </row>
    <row r="278" spans="1:7" ht="12" customHeight="1" x14ac:dyDescent="0.55000000000000004">
      <c r="B278" s="31" t="s">
        <v>8</v>
      </c>
      <c r="C278" s="32"/>
      <c r="D278" s="23">
        <v>1730</v>
      </c>
      <c r="E278" s="24">
        <f>IF(SUM($E$266:$E$277) = 0, "-", SUM($E$266:$E$277))</f>
        <v>100.00000000000001</v>
      </c>
      <c r="F278" s="24">
        <f>IF(SUM($F$266:$F$277) = 0, "-", SUM($F$266:$F$277))</f>
        <v>100</v>
      </c>
      <c r="G278" s="11"/>
    </row>
    <row r="280" spans="1:7" ht="24.75" customHeight="1" x14ac:dyDescent="0.55000000000000004">
      <c r="A280" s="33" t="s">
        <v>195</v>
      </c>
      <c r="B280" s="35"/>
      <c r="C280" s="35"/>
      <c r="D280" s="35"/>
      <c r="E280" s="35"/>
      <c r="F280" s="35"/>
    </row>
    <row r="281" spans="1:7" ht="12" customHeight="1" x14ac:dyDescent="0.55000000000000004">
      <c r="A281" s="33" t="s">
        <v>124</v>
      </c>
      <c r="B281" s="33"/>
      <c r="C281" s="33"/>
      <c r="D281" s="33"/>
      <c r="E281" s="33"/>
      <c r="F281" s="33"/>
    </row>
    <row r="282" spans="1:7" ht="12" customHeight="1" x14ac:dyDescent="0.55000000000000004">
      <c r="B282" s="2"/>
      <c r="C282" s="3"/>
      <c r="D282" s="4" t="s">
        <v>1</v>
      </c>
      <c r="E282" s="4" t="s">
        <v>2</v>
      </c>
      <c r="F282" s="4" t="s">
        <v>2</v>
      </c>
    </row>
    <row r="283" spans="1:7" ht="12" customHeight="1" x14ac:dyDescent="0.55000000000000004">
      <c r="B283" s="5"/>
      <c r="D283" s="6"/>
      <c r="E283" s="6"/>
      <c r="F283" s="6" t="s">
        <v>3</v>
      </c>
    </row>
    <row r="284" spans="1:7" ht="12" customHeight="1" x14ac:dyDescent="0.55000000000000004">
      <c r="B284" s="5"/>
      <c r="D284" s="7"/>
      <c r="E284" s="7">
        <v>1730</v>
      </c>
      <c r="F284" s="7">
        <f>$E$284-$D$288</f>
        <v>1720</v>
      </c>
    </row>
    <row r="285" spans="1:7" ht="12" customHeight="1" x14ac:dyDescent="0.55000000000000004">
      <c r="B285" s="8" t="s">
        <v>125</v>
      </c>
      <c r="C285" s="3"/>
      <c r="D285" s="9">
        <v>82</v>
      </c>
      <c r="E285" s="10">
        <f>IFERROR(100*$D285/$E$284, "-")</f>
        <v>4.7398843930635834</v>
      </c>
      <c r="F285" s="10">
        <f>IFERROR(100*$D285/$F$284, "-")</f>
        <v>4.7674418604651159</v>
      </c>
      <c r="G285" s="11"/>
    </row>
    <row r="286" spans="1:7" ht="12" customHeight="1" x14ac:dyDescent="0.55000000000000004">
      <c r="B286" s="12" t="s">
        <v>126</v>
      </c>
      <c r="C286" s="13"/>
      <c r="D286" s="14">
        <v>690</v>
      </c>
      <c r="E286" s="15">
        <f t="shared" ref="E286:E288" si="42">IFERROR(100*$D286/$E$284, "-")</f>
        <v>39.884393063583815</v>
      </c>
      <c r="F286" s="15">
        <f t="shared" ref="F286:F287" si="43">IFERROR(100*$D286/$F$284, "-")</f>
        <v>40.116279069767444</v>
      </c>
      <c r="G286" s="11"/>
    </row>
    <row r="287" spans="1:7" ht="12" customHeight="1" x14ac:dyDescent="0.55000000000000004">
      <c r="B287" s="16" t="s">
        <v>127</v>
      </c>
      <c r="D287" s="17">
        <v>948</v>
      </c>
      <c r="E287" s="18">
        <f t="shared" si="42"/>
        <v>54.797687861271676</v>
      </c>
      <c r="F287" s="18">
        <f t="shared" si="43"/>
        <v>55.116279069767444</v>
      </c>
      <c r="G287" s="11"/>
    </row>
    <row r="288" spans="1:7" ht="12" customHeight="1" x14ac:dyDescent="0.55000000000000004">
      <c r="B288" s="19" t="s">
        <v>181</v>
      </c>
      <c r="C288" s="20"/>
      <c r="D288" s="21">
        <v>10</v>
      </c>
      <c r="E288" s="22">
        <f t="shared" si="42"/>
        <v>0.5780346820809249</v>
      </c>
      <c r="F288" s="22" t="s">
        <v>7</v>
      </c>
      <c r="G288" s="11"/>
    </row>
    <row r="289" spans="1:7" ht="12" customHeight="1" x14ac:dyDescent="0.55000000000000004">
      <c r="B289" s="31" t="s">
        <v>8</v>
      </c>
      <c r="C289" s="32"/>
      <c r="D289" s="23">
        <v>1730</v>
      </c>
      <c r="E289" s="24">
        <f>IF(SUM($E$285:$E$288) = 0, "-", SUM($E$285:$E$288))</f>
        <v>100</v>
      </c>
      <c r="F289" s="24">
        <f>IF(SUM($F$285:$F$288) = 0, "-", SUM($F$285:$F$288))</f>
        <v>100</v>
      </c>
      <c r="G289" s="11"/>
    </row>
    <row r="291" spans="1:7" ht="12" customHeight="1" x14ac:dyDescent="0.55000000000000004">
      <c r="A291" s="33" t="s">
        <v>128</v>
      </c>
      <c r="B291" s="33"/>
      <c r="C291" s="33"/>
      <c r="D291" s="33"/>
      <c r="E291" s="33"/>
      <c r="F291" s="33"/>
    </row>
    <row r="292" spans="1:7" ht="12" customHeight="1" x14ac:dyDescent="0.55000000000000004">
      <c r="B292" s="2"/>
      <c r="C292" s="3"/>
      <c r="D292" s="4" t="s">
        <v>1</v>
      </c>
      <c r="E292" s="4" t="s">
        <v>2</v>
      </c>
      <c r="F292" s="4" t="s">
        <v>2</v>
      </c>
    </row>
    <row r="293" spans="1:7" ht="12" customHeight="1" x14ac:dyDescent="0.55000000000000004">
      <c r="B293" s="5"/>
      <c r="D293" s="6"/>
      <c r="E293" s="6"/>
      <c r="F293" s="6" t="s">
        <v>3</v>
      </c>
    </row>
    <row r="294" spans="1:7" ht="12" customHeight="1" x14ac:dyDescent="0.55000000000000004">
      <c r="B294" s="5"/>
      <c r="D294" s="7"/>
      <c r="E294" s="7">
        <v>1730</v>
      </c>
      <c r="F294" s="7">
        <f>$E$294-$D$298</f>
        <v>1723</v>
      </c>
    </row>
    <row r="295" spans="1:7" ht="12" customHeight="1" x14ac:dyDescent="0.55000000000000004">
      <c r="B295" s="8" t="s">
        <v>125</v>
      </c>
      <c r="C295" s="3"/>
      <c r="D295" s="9">
        <v>886</v>
      </c>
      <c r="E295" s="10">
        <f>IFERROR(100*$D295/$E$294, "-")</f>
        <v>51.213872832369944</v>
      </c>
      <c r="F295" s="10">
        <f>IFERROR(100*$D295/$F$294, "-")</f>
        <v>51.421938479396402</v>
      </c>
      <c r="G295" s="11"/>
    </row>
    <row r="296" spans="1:7" ht="12" customHeight="1" x14ac:dyDescent="0.55000000000000004">
      <c r="B296" s="12" t="s">
        <v>126</v>
      </c>
      <c r="C296" s="13"/>
      <c r="D296" s="14">
        <v>516</v>
      </c>
      <c r="E296" s="15">
        <f t="shared" ref="E296:E298" si="44">IFERROR(100*$D296/$E$294, "-")</f>
        <v>29.826589595375722</v>
      </c>
      <c r="F296" s="15">
        <f t="shared" ref="F296:F297" si="45">IFERROR(100*$D296/$F$294, "-")</f>
        <v>29.947765525246663</v>
      </c>
      <c r="G296" s="11"/>
    </row>
    <row r="297" spans="1:7" ht="12" customHeight="1" x14ac:dyDescent="0.55000000000000004">
      <c r="B297" s="16" t="s">
        <v>127</v>
      </c>
      <c r="D297" s="17">
        <v>321</v>
      </c>
      <c r="E297" s="18">
        <f t="shared" si="44"/>
        <v>18.554913294797689</v>
      </c>
      <c r="F297" s="18">
        <f t="shared" si="45"/>
        <v>18.630295995356935</v>
      </c>
      <c r="G297" s="11"/>
    </row>
    <row r="298" spans="1:7" ht="12" customHeight="1" x14ac:dyDescent="0.55000000000000004">
      <c r="B298" s="19" t="s">
        <v>181</v>
      </c>
      <c r="C298" s="20"/>
      <c r="D298" s="21">
        <v>7</v>
      </c>
      <c r="E298" s="22">
        <f t="shared" si="44"/>
        <v>0.40462427745664742</v>
      </c>
      <c r="F298" s="22" t="s">
        <v>7</v>
      </c>
      <c r="G298" s="11"/>
    </row>
    <row r="299" spans="1:7" ht="12" customHeight="1" x14ac:dyDescent="0.55000000000000004">
      <c r="B299" s="31" t="s">
        <v>8</v>
      </c>
      <c r="C299" s="32"/>
      <c r="D299" s="23">
        <v>1730</v>
      </c>
      <c r="E299" s="24">
        <f>IF(SUM($E$295:$E$298) = 0, "-", SUM($E$295:$E$298))</f>
        <v>100</v>
      </c>
      <c r="F299" s="24">
        <f>IF(SUM($F$295:$F$298) = 0, "-", SUM($F$295:$F$298))</f>
        <v>100</v>
      </c>
      <c r="G299" s="11"/>
    </row>
    <row r="301" spans="1:7" ht="12" customHeight="1" x14ac:dyDescent="0.55000000000000004">
      <c r="A301" s="33" t="s">
        <v>129</v>
      </c>
      <c r="B301" s="33"/>
      <c r="C301" s="33"/>
      <c r="D301" s="33"/>
      <c r="E301" s="33"/>
      <c r="F301" s="33"/>
    </row>
    <row r="302" spans="1:7" ht="12" customHeight="1" x14ac:dyDescent="0.55000000000000004">
      <c r="B302" s="2"/>
      <c r="C302" s="3"/>
      <c r="D302" s="4" t="s">
        <v>1</v>
      </c>
      <c r="E302" s="4" t="s">
        <v>2</v>
      </c>
      <c r="F302" s="4" t="s">
        <v>2</v>
      </c>
    </row>
    <row r="303" spans="1:7" ht="12" customHeight="1" x14ac:dyDescent="0.55000000000000004">
      <c r="B303" s="5"/>
      <c r="D303" s="6"/>
      <c r="E303" s="6"/>
      <c r="F303" s="6" t="s">
        <v>3</v>
      </c>
    </row>
    <row r="304" spans="1:7" ht="12" customHeight="1" x14ac:dyDescent="0.55000000000000004">
      <c r="B304" s="5"/>
      <c r="D304" s="7"/>
      <c r="E304" s="7">
        <v>1730</v>
      </c>
      <c r="F304" s="7">
        <f>$E$304-$D$308</f>
        <v>1716</v>
      </c>
    </row>
    <row r="305" spans="1:7" ht="12" customHeight="1" x14ac:dyDescent="0.55000000000000004">
      <c r="B305" s="8" t="s">
        <v>125</v>
      </c>
      <c r="C305" s="3"/>
      <c r="D305" s="9">
        <v>448</v>
      </c>
      <c r="E305" s="10">
        <f>IFERROR(100*$D305/$E$304, "-")</f>
        <v>25.895953757225435</v>
      </c>
      <c r="F305" s="10">
        <f>IFERROR(100*$D305/$F$304, "-")</f>
        <v>26.107226107226108</v>
      </c>
      <c r="G305" s="11"/>
    </row>
    <row r="306" spans="1:7" ht="12" customHeight="1" x14ac:dyDescent="0.55000000000000004">
      <c r="B306" s="12" t="s">
        <v>126</v>
      </c>
      <c r="C306" s="13"/>
      <c r="D306" s="14">
        <v>717</v>
      </c>
      <c r="E306" s="15">
        <f t="shared" ref="E306:E308" si="46">IFERROR(100*$D306/$E$304, "-")</f>
        <v>41.445086705202314</v>
      </c>
      <c r="F306" s="15">
        <f t="shared" ref="F306:F307" si="47">IFERROR(100*$D306/$F$304, "-")</f>
        <v>41.78321678321678</v>
      </c>
      <c r="G306" s="11"/>
    </row>
    <row r="307" spans="1:7" ht="12" customHeight="1" x14ac:dyDescent="0.55000000000000004">
      <c r="B307" s="16" t="s">
        <v>127</v>
      </c>
      <c r="D307" s="17">
        <v>551</v>
      </c>
      <c r="E307" s="18">
        <f t="shared" si="46"/>
        <v>31.849710982658959</v>
      </c>
      <c r="F307" s="18">
        <f t="shared" si="47"/>
        <v>32.109557109557109</v>
      </c>
      <c r="G307" s="11"/>
    </row>
    <row r="308" spans="1:7" ht="12" customHeight="1" x14ac:dyDescent="0.55000000000000004">
      <c r="B308" s="19" t="s">
        <v>181</v>
      </c>
      <c r="C308" s="20"/>
      <c r="D308" s="21">
        <v>14</v>
      </c>
      <c r="E308" s="22">
        <f t="shared" si="46"/>
        <v>0.80924855491329484</v>
      </c>
      <c r="F308" s="22" t="s">
        <v>7</v>
      </c>
      <c r="G308" s="11"/>
    </row>
    <row r="309" spans="1:7" ht="12" customHeight="1" x14ac:dyDescent="0.55000000000000004">
      <c r="B309" s="31" t="s">
        <v>8</v>
      </c>
      <c r="C309" s="32"/>
      <c r="D309" s="23">
        <v>1730</v>
      </c>
      <c r="E309" s="24">
        <f>IF(SUM($E$305:$E$308) = 0, "-", SUM($E$305:$E$308))</f>
        <v>100</v>
      </c>
      <c r="F309" s="24">
        <f>IF(SUM($F$305:$F$308) = 0, "-", SUM($F$305:$F$308))</f>
        <v>100</v>
      </c>
      <c r="G309" s="11"/>
    </row>
    <row r="311" spans="1:7" ht="12" customHeight="1" x14ac:dyDescent="0.55000000000000004">
      <c r="A311" s="33" t="s">
        <v>130</v>
      </c>
      <c r="B311" s="33"/>
      <c r="C311" s="33"/>
      <c r="D311" s="33"/>
      <c r="E311" s="33"/>
      <c r="F311" s="33"/>
    </row>
    <row r="312" spans="1:7" ht="12" customHeight="1" x14ac:dyDescent="0.55000000000000004">
      <c r="B312" s="2"/>
      <c r="C312" s="3"/>
      <c r="D312" s="4" t="s">
        <v>1</v>
      </c>
      <c r="E312" s="4" t="s">
        <v>2</v>
      </c>
      <c r="F312" s="4" t="s">
        <v>2</v>
      </c>
    </row>
    <row r="313" spans="1:7" ht="12" customHeight="1" x14ac:dyDescent="0.55000000000000004">
      <c r="B313" s="5"/>
      <c r="D313" s="6"/>
      <c r="E313" s="6"/>
      <c r="F313" s="6" t="s">
        <v>3</v>
      </c>
    </row>
    <row r="314" spans="1:7" ht="12" customHeight="1" x14ac:dyDescent="0.55000000000000004">
      <c r="B314" s="5"/>
      <c r="D314" s="7"/>
      <c r="E314" s="7">
        <v>1730</v>
      </c>
      <c r="F314" s="7">
        <f>$E$314-$D$318</f>
        <v>1721</v>
      </c>
    </row>
    <row r="315" spans="1:7" ht="12" customHeight="1" x14ac:dyDescent="0.55000000000000004">
      <c r="B315" s="8" t="s">
        <v>125</v>
      </c>
      <c r="C315" s="3"/>
      <c r="D315" s="9">
        <v>1105</v>
      </c>
      <c r="E315" s="10">
        <f>IFERROR(100*$D315/$E$314, "-")</f>
        <v>63.872832369942195</v>
      </c>
      <c r="F315" s="10">
        <f>IFERROR(100*$D315/$F$314, "-")</f>
        <v>64.206856478791394</v>
      </c>
      <c r="G315" s="11"/>
    </row>
    <row r="316" spans="1:7" ht="12" customHeight="1" x14ac:dyDescent="0.55000000000000004">
      <c r="B316" s="12" t="s">
        <v>126</v>
      </c>
      <c r="C316" s="13"/>
      <c r="D316" s="14">
        <v>454</v>
      </c>
      <c r="E316" s="15">
        <f t="shared" ref="E316:E318" si="48">IFERROR(100*$D316/$E$314, "-")</f>
        <v>26.24277456647399</v>
      </c>
      <c r="F316" s="15">
        <f t="shared" ref="F316:F317" si="49">IFERROR(100*$D316/$F$314, "-")</f>
        <v>26.380011621150494</v>
      </c>
      <c r="G316" s="11"/>
    </row>
    <row r="317" spans="1:7" ht="12" customHeight="1" x14ac:dyDescent="0.55000000000000004">
      <c r="B317" s="16" t="s">
        <v>127</v>
      </c>
      <c r="D317" s="17">
        <v>162</v>
      </c>
      <c r="E317" s="18">
        <f t="shared" si="48"/>
        <v>9.3641618497109835</v>
      </c>
      <c r="F317" s="18">
        <f t="shared" si="49"/>
        <v>9.4131319000581062</v>
      </c>
      <c r="G317" s="11"/>
    </row>
    <row r="318" spans="1:7" ht="12" customHeight="1" x14ac:dyDescent="0.55000000000000004">
      <c r="B318" s="19" t="s">
        <v>181</v>
      </c>
      <c r="C318" s="20"/>
      <c r="D318" s="21">
        <v>9</v>
      </c>
      <c r="E318" s="22">
        <f t="shared" si="48"/>
        <v>0.52023121387283233</v>
      </c>
      <c r="F318" s="22" t="s">
        <v>7</v>
      </c>
      <c r="G318" s="11"/>
    </row>
    <row r="319" spans="1:7" ht="12" customHeight="1" x14ac:dyDescent="0.55000000000000004">
      <c r="B319" s="31" t="s">
        <v>8</v>
      </c>
      <c r="C319" s="32"/>
      <c r="D319" s="23">
        <v>1730</v>
      </c>
      <c r="E319" s="24">
        <f>IF(SUM($E$315:$E$318) = 0, "-", SUM($E$315:$E$318))</f>
        <v>100</v>
      </c>
      <c r="F319" s="24">
        <f>IF(SUM($F$315:$F$318) = 0, "-", SUM($F$315:$F$318))</f>
        <v>99.999999999999986</v>
      </c>
      <c r="G319" s="11"/>
    </row>
    <row r="321" spans="1:7" ht="12" customHeight="1" x14ac:dyDescent="0.55000000000000004">
      <c r="A321" s="33" t="s">
        <v>131</v>
      </c>
      <c r="B321" s="33"/>
      <c r="C321" s="33"/>
      <c r="D321" s="33"/>
      <c r="E321" s="33"/>
      <c r="F321" s="33"/>
    </row>
    <row r="322" spans="1:7" ht="12" customHeight="1" x14ac:dyDescent="0.55000000000000004">
      <c r="B322" s="2"/>
      <c r="C322" s="3"/>
      <c r="D322" s="4" t="s">
        <v>1</v>
      </c>
      <c r="E322" s="4" t="s">
        <v>2</v>
      </c>
      <c r="F322" s="4" t="s">
        <v>2</v>
      </c>
    </row>
    <row r="323" spans="1:7" ht="12" customHeight="1" x14ac:dyDescent="0.55000000000000004">
      <c r="B323" s="5"/>
      <c r="D323" s="6"/>
      <c r="E323" s="6"/>
      <c r="F323" s="6" t="s">
        <v>3</v>
      </c>
    </row>
    <row r="324" spans="1:7" ht="12" customHeight="1" x14ac:dyDescent="0.55000000000000004">
      <c r="B324" s="5"/>
      <c r="D324" s="7"/>
      <c r="E324" s="7">
        <v>1730</v>
      </c>
      <c r="F324" s="7">
        <f>$E$324-$D$328</f>
        <v>1721</v>
      </c>
    </row>
    <row r="325" spans="1:7" ht="12" customHeight="1" x14ac:dyDescent="0.55000000000000004">
      <c r="B325" s="8" t="s">
        <v>125</v>
      </c>
      <c r="C325" s="3"/>
      <c r="D325" s="9">
        <v>699</v>
      </c>
      <c r="E325" s="10">
        <f>IFERROR(100*$D325/$E$324, "-")</f>
        <v>40.404624277456648</v>
      </c>
      <c r="F325" s="10">
        <f>IFERROR(100*$D325/$F$324, "-")</f>
        <v>40.615920976176639</v>
      </c>
      <c r="G325" s="11"/>
    </row>
    <row r="326" spans="1:7" ht="12" customHeight="1" x14ac:dyDescent="0.55000000000000004">
      <c r="B326" s="12" t="s">
        <v>126</v>
      </c>
      <c r="C326" s="13"/>
      <c r="D326" s="14">
        <v>615</v>
      </c>
      <c r="E326" s="15">
        <f t="shared" ref="E326:E328" si="50">IFERROR(100*$D326/$E$324, "-")</f>
        <v>35.549132947976879</v>
      </c>
      <c r="F326" s="15">
        <f t="shared" ref="F326:F327" si="51">IFERROR(100*$D326/$F$324, "-")</f>
        <v>35.735037768739105</v>
      </c>
      <c r="G326" s="11"/>
    </row>
    <row r="327" spans="1:7" ht="12" customHeight="1" x14ac:dyDescent="0.55000000000000004">
      <c r="B327" s="16" t="s">
        <v>127</v>
      </c>
      <c r="D327" s="17">
        <v>407</v>
      </c>
      <c r="E327" s="18">
        <f t="shared" si="50"/>
        <v>23.526011560693643</v>
      </c>
      <c r="F327" s="18">
        <f t="shared" si="51"/>
        <v>23.649041255084253</v>
      </c>
      <c r="G327" s="11"/>
    </row>
    <row r="328" spans="1:7" ht="12" customHeight="1" x14ac:dyDescent="0.55000000000000004">
      <c r="B328" s="19" t="s">
        <v>181</v>
      </c>
      <c r="C328" s="20"/>
      <c r="D328" s="21">
        <v>9</v>
      </c>
      <c r="E328" s="22">
        <f t="shared" si="50"/>
        <v>0.52023121387283233</v>
      </c>
      <c r="F328" s="22" t="s">
        <v>7</v>
      </c>
      <c r="G328" s="11"/>
    </row>
    <row r="329" spans="1:7" ht="12" customHeight="1" x14ac:dyDescent="0.55000000000000004">
      <c r="B329" s="31" t="s">
        <v>8</v>
      </c>
      <c r="C329" s="32"/>
      <c r="D329" s="23">
        <v>1730</v>
      </c>
      <c r="E329" s="24">
        <f>IF(SUM($E$325:$E$328) = 0, "-", SUM($E$325:$E$328))</f>
        <v>100</v>
      </c>
      <c r="F329" s="24">
        <f>IF(SUM($F$325:$F$328) = 0, "-", SUM($F$325:$F$328))</f>
        <v>100</v>
      </c>
      <c r="G329" s="11"/>
    </row>
    <row r="331" spans="1:7" ht="12" customHeight="1" x14ac:dyDescent="0.55000000000000004">
      <c r="A331" s="33" t="s">
        <v>132</v>
      </c>
      <c r="B331" s="33"/>
      <c r="C331" s="33"/>
      <c r="D331" s="33"/>
      <c r="E331" s="33"/>
      <c r="F331" s="33"/>
    </row>
    <row r="332" spans="1:7" ht="12" customHeight="1" x14ac:dyDescent="0.55000000000000004">
      <c r="B332" s="2"/>
      <c r="C332" s="3"/>
      <c r="D332" s="4" t="s">
        <v>1</v>
      </c>
      <c r="E332" s="4" t="s">
        <v>2</v>
      </c>
      <c r="F332" s="4" t="s">
        <v>2</v>
      </c>
    </row>
    <row r="333" spans="1:7" ht="12" customHeight="1" x14ac:dyDescent="0.55000000000000004">
      <c r="B333" s="5"/>
      <c r="D333" s="6"/>
      <c r="E333" s="6"/>
      <c r="F333" s="6" t="s">
        <v>3</v>
      </c>
    </row>
    <row r="334" spans="1:7" ht="12" customHeight="1" x14ac:dyDescent="0.55000000000000004">
      <c r="B334" s="5"/>
      <c r="D334" s="7"/>
      <c r="E334" s="7">
        <v>1730</v>
      </c>
      <c r="F334" s="7">
        <f>$E$334-$D$338</f>
        <v>1723</v>
      </c>
    </row>
    <row r="335" spans="1:7" ht="12" customHeight="1" x14ac:dyDescent="0.55000000000000004">
      <c r="B335" s="8" t="s">
        <v>125</v>
      </c>
      <c r="C335" s="3"/>
      <c r="D335" s="9">
        <v>246</v>
      </c>
      <c r="E335" s="10">
        <f>IFERROR(100*$D335/$E$334, "-")</f>
        <v>14.219653179190752</v>
      </c>
      <c r="F335" s="10">
        <f>IFERROR(100*$D335/$F$334, "-")</f>
        <v>14.277423099245501</v>
      </c>
      <c r="G335" s="11"/>
    </row>
    <row r="336" spans="1:7" ht="12" customHeight="1" x14ac:dyDescent="0.55000000000000004">
      <c r="B336" s="12" t="s">
        <v>126</v>
      </c>
      <c r="C336" s="13"/>
      <c r="D336" s="14">
        <v>998</v>
      </c>
      <c r="E336" s="15">
        <f t="shared" ref="E336:E338" si="52">IFERROR(100*$D336/$E$334, "-")</f>
        <v>57.687861271676297</v>
      </c>
      <c r="F336" s="15">
        <f t="shared" ref="F336:F337" si="53">IFERROR(100*$D336/$F$334, "-")</f>
        <v>57.922228670922806</v>
      </c>
      <c r="G336" s="11"/>
    </row>
    <row r="337" spans="1:7" ht="12" customHeight="1" x14ac:dyDescent="0.55000000000000004">
      <c r="B337" s="16" t="s">
        <v>127</v>
      </c>
      <c r="D337" s="17">
        <v>479</v>
      </c>
      <c r="E337" s="18">
        <f t="shared" si="52"/>
        <v>27.687861271676301</v>
      </c>
      <c r="F337" s="18">
        <f t="shared" si="53"/>
        <v>27.800348229831688</v>
      </c>
      <c r="G337" s="11"/>
    </row>
    <row r="338" spans="1:7" ht="12" customHeight="1" x14ac:dyDescent="0.55000000000000004">
      <c r="B338" s="19" t="s">
        <v>181</v>
      </c>
      <c r="C338" s="20"/>
      <c r="D338" s="21">
        <v>7</v>
      </c>
      <c r="E338" s="22">
        <f t="shared" si="52"/>
        <v>0.40462427745664742</v>
      </c>
      <c r="F338" s="22" t="s">
        <v>7</v>
      </c>
      <c r="G338" s="11"/>
    </row>
    <row r="339" spans="1:7" ht="12" customHeight="1" x14ac:dyDescent="0.55000000000000004">
      <c r="B339" s="31" t="s">
        <v>8</v>
      </c>
      <c r="C339" s="32"/>
      <c r="D339" s="23">
        <v>1730</v>
      </c>
      <c r="E339" s="24">
        <f>IF(SUM($E$335:$E$338) = 0, "-", SUM($E$335:$E$338))</f>
        <v>100</v>
      </c>
      <c r="F339" s="24">
        <f>IF(SUM($F$335:$F$338) = 0, "-", SUM($F$335:$F$338))</f>
        <v>99.999999999999986</v>
      </c>
      <c r="G339" s="11"/>
    </row>
    <row r="341" spans="1:7" ht="12" customHeight="1" x14ac:dyDescent="0.55000000000000004">
      <c r="A341" s="33" t="s">
        <v>200</v>
      </c>
      <c r="B341" s="33"/>
      <c r="C341" s="33"/>
      <c r="D341" s="33"/>
      <c r="E341" s="33"/>
      <c r="F341" s="33"/>
    </row>
    <row r="342" spans="1:7" ht="12" customHeight="1" x14ac:dyDescent="0.55000000000000004">
      <c r="B342" s="2"/>
      <c r="C342" s="3"/>
      <c r="D342" s="4" t="s">
        <v>1</v>
      </c>
      <c r="E342" s="4" t="s">
        <v>2</v>
      </c>
      <c r="F342" s="4" t="s">
        <v>2</v>
      </c>
    </row>
    <row r="343" spans="1:7" ht="12" customHeight="1" x14ac:dyDescent="0.55000000000000004">
      <c r="B343" s="5"/>
      <c r="D343" s="6"/>
      <c r="E343" s="6"/>
      <c r="F343" s="6" t="s">
        <v>3</v>
      </c>
    </row>
    <row r="344" spans="1:7" ht="12" customHeight="1" x14ac:dyDescent="0.55000000000000004">
      <c r="B344" s="5"/>
      <c r="D344" s="7"/>
      <c r="E344" s="7">
        <v>1730</v>
      </c>
      <c r="F344" s="7">
        <f>$E$344-$D$348</f>
        <v>1721</v>
      </c>
    </row>
    <row r="345" spans="1:7" ht="12" customHeight="1" x14ac:dyDescent="0.55000000000000004">
      <c r="B345" s="8" t="s">
        <v>125</v>
      </c>
      <c r="C345" s="3"/>
      <c r="D345" s="9">
        <v>80</v>
      </c>
      <c r="E345" s="10">
        <f>IFERROR(100*$D345/$E$344, "-")</f>
        <v>4.6242774566473992</v>
      </c>
      <c r="F345" s="10">
        <f>IFERROR(100*$D345/$F$344, "-")</f>
        <v>4.6484601975595581</v>
      </c>
      <c r="G345" s="11"/>
    </row>
    <row r="346" spans="1:7" ht="12" customHeight="1" x14ac:dyDescent="0.55000000000000004">
      <c r="B346" s="12" t="s">
        <v>126</v>
      </c>
      <c r="C346" s="13"/>
      <c r="D346" s="14">
        <v>183</v>
      </c>
      <c r="E346" s="15">
        <f t="shared" ref="E346:E348" si="54">IFERROR(100*$D346/$E$344, "-")</f>
        <v>10.578034682080926</v>
      </c>
      <c r="F346" s="15">
        <f t="shared" ref="F346:F347" si="55">IFERROR(100*$D346/$F$344, "-")</f>
        <v>10.63335270191749</v>
      </c>
      <c r="G346" s="11"/>
    </row>
    <row r="347" spans="1:7" ht="12" customHeight="1" x14ac:dyDescent="0.55000000000000004">
      <c r="B347" s="16" t="s">
        <v>127</v>
      </c>
      <c r="D347" s="17">
        <v>1458</v>
      </c>
      <c r="E347" s="18">
        <f t="shared" si="54"/>
        <v>84.27745664739885</v>
      </c>
      <c r="F347" s="18">
        <f t="shared" si="55"/>
        <v>84.718187100522954</v>
      </c>
      <c r="G347" s="11"/>
    </row>
    <row r="348" spans="1:7" ht="12" customHeight="1" x14ac:dyDescent="0.55000000000000004">
      <c r="B348" s="19" t="s">
        <v>181</v>
      </c>
      <c r="C348" s="20"/>
      <c r="D348" s="21">
        <v>9</v>
      </c>
      <c r="E348" s="22">
        <f t="shared" si="54"/>
        <v>0.52023121387283233</v>
      </c>
      <c r="F348" s="22" t="s">
        <v>7</v>
      </c>
      <c r="G348" s="11"/>
    </row>
    <row r="349" spans="1:7" ht="12" customHeight="1" x14ac:dyDescent="0.55000000000000004">
      <c r="B349" s="31" t="s">
        <v>8</v>
      </c>
      <c r="C349" s="32"/>
      <c r="D349" s="23">
        <v>1730</v>
      </c>
      <c r="E349" s="24">
        <f>IF(SUM($E$345:$E$348) = 0, "-", SUM($E$345:$E$348))</f>
        <v>100.00000000000001</v>
      </c>
      <c r="F349" s="24">
        <f>IF(SUM($F$345:$F$348) = 0, "-", SUM($F$345:$F$348))</f>
        <v>100</v>
      </c>
      <c r="G349" s="11"/>
    </row>
    <row r="351" spans="1:7" ht="12" customHeight="1" x14ac:dyDescent="0.55000000000000004">
      <c r="A351" s="33" t="s">
        <v>133</v>
      </c>
      <c r="B351" s="33"/>
      <c r="C351" s="33"/>
      <c r="D351" s="33"/>
      <c r="E351" s="33"/>
      <c r="F351" s="33"/>
    </row>
    <row r="352" spans="1:7" ht="12" customHeight="1" x14ac:dyDescent="0.55000000000000004">
      <c r="B352" s="2"/>
      <c r="C352" s="3"/>
      <c r="D352" s="4" t="s">
        <v>1</v>
      </c>
      <c r="E352" s="4" t="s">
        <v>2</v>
      </c>
      <c r="F352" s="4" t="s">
        <v>2</v>
      </c>
    </row>
    <row r="353" spans="1:7" ht="12" customHeight="1" x14ac:dyDescent="0.55000000000000004">
      <c r="B353" s="5"/>
      <c r="D353" s="6"/>
      <c r="E353" s="6"/>
      <c r="F353" s="6" t="s">
        <v>3</v>
      </c>
    </row>
    <row r="354" spans="1:7" ht="12" customHeight="1" x14ac:dyDescent="0.55000000000000004">
      <c r="B354" s="5"/>
      <c r="D354" s="7"/>
      <c r="E354" s="7">
        <v>1730</v>
      </c>
      <c r="F354" s="7">
        <f>$E$354-$D$358</f>
        <v>1720</v>
      </c>
    </row>
    <row r="355" spans="1:7" ht="12" customHeight="1" x14ac:dyDescent="0.55000000000000004">
      <c r="B355" s="8" t="s">
        <v>125</v>
      </c>
      <c r="C355" s="3"/>
      <c r="D355" s="9">
        <v>897</v>
      </c>
      <c r="E355" s="10">
        <f>IFERROR(100*$D355/$E$354, "-")</f>
        <v>51.849710982658962</v>
      </c>
      <c r="F355" s="10">
        <f>IFERROR(100*$D355/$F$354, "-")</f>
        <v>52.151162790697676</v>
      </c>
      <c r="G355" s="11"/>
    </row>
    <row r="356" spans="1:7" ht="12" customHeight="1" x14ac:dyDescent="0.55000000000000004">
      <c r="B356" s="12" t="s">
        <v>126</v>
      </c>
      <c r="C356" s="13"/>
      <c r="D356" s="14">
        <v>514</v>
      </c>
      <c r="E356" s="15">
        <f t="shared" ref="E356:E358" si="56">IFERROR(100*$D356/$E$354, "-")</f>
        <v>29.710982658959537</v>
      </c>
      <c r="F356" s="15">
        <f t="shared" ref="F356:F357" si="57">IFERROR(100*$D356/$F$354, "-")</f>
        <v>29.88372093023256</v>
      </c>
      <c r="G356" s="11"/>
    </row>
    <row r="357" spans="1:7" ht="12" customHeight="1" x14ac:dyDescent="0.55000000000000004">
      <c r="B357" s="16" t="s">
        <v>127</v>
      </c>
      <c r="D357" s="17">
        <v>309</v>
      </c>
      <c r="E357" s="18">
        <f t="shared" si="56"/>
        <v>17.861271676300579</v>
      </c>
      <c r="F357" s="18">
        <f t="shared" si="57"/>
        <v>17.965116279069768</v>
      </c>
      <c r="G357" s="11"/>
    </row>
    <row r="358" spans="1:7" ht="12" customHeight="1" x14ac:dyDescent="0.55000000000000004">
      <c r="B358" s="19" t="s">
        <v>181</v>
      </c>
      <c r="C358" s="20"/>
      <c r="D358" s="21">
        <v>10</v>
      </c>
      <c r="E358" s="22">
        <f t="shared" si="56"/>
        <v>0.5780346820809249</v>
      </c>
      <c r="F358" s="22" t="s">
        <v>7</v>
      </c>
      <c r="G358" s="11"/>
    </row>
    <row r="359" spans="1:7" ht="12" customHeight="1" x14ac:dyDescent="0.55000000000000004">
      <c r="B359" s="31" t="s">
        <v>8</v>
      </c>
      <c r="C359" s="32"/>
      <c r="D359" s="23">
        <v>1730</v>
      </c>
      <c r="E359" s="24">
        <f>IF(SUM($E$355:$E$358) = 0, "-", SUM($E$355:$E$358))</f>
        <v>100</v>
      </c>
      <c r="F359" s="24">
        <f>IF(SUM($F$355:$F$358) = 0, "-", SUM($F$355:$F$358))</f>
        <v>100</v>
      </c>
      <c r="G359" s="11"/>
    </row>
    <row r="361" spans="1:7" ht="12" customHeight="1" x14ac:dyDescent="0.55000000000000004">
      <c r="A361" s="33" t="s">
        <v>134</v>
      </c>
      <c r="B361" s="33"/>
      <c r="C361" s="33"/>
      <c r="D361" s="33"/>
      <c r="E361" s="33"/>
      <c r="F361" s="33"/>
    </row>
    <row r="362" spans="1:7" ht="12" customHeight="1" x14ac:dyDescent="0.55000000000000004">
      <c r="B362" s="2"/>
      <c r="C362" s="3"/>
      <c r="D362" s="4" t="s">
        <v>1</v>
      </c>
      <c r="E362" s="4" t="s">
        <v>2</v>
      </c>
      <c r="F362" s="4" t="s">
        <v>2</v>
      </c>
    </row>
    <row r="363" spans="1:7" ht="12" customHeight="1" x14ac:dyDescent="0.55000000000000004">
      <c r="B363" s="5"/>
      <c r="D363" s="6"/>
      <c r="E363" s="6"/>
      <c r="F363" s="6" t="s">
        <v>3</v>
      </c>
    </row>
    <row r="364" spans="1:7" ht="12" customHeight="1" x14ac:dyDescent="0.55000000000000004">
      <c r="B364" s="5"/>
      <c r="D364" s="7"/>
      <c r="E364" s="7">
        <v>1730</v>
      </c>
      <c r="F364" s="7">
        <f>$E$364-$D$368</f>
        <v>1721</v>
      </c>
    </row>
    <row r="365" spans="1:7" ht="12" customHeight="1" x14ac:dyDescent="0.55000000000000004">
      <c r="B365" s="8" t="s">
        <v>125</v>
      </c>
      <c r="C365" s="3"/>
      <c r="D365" s="9">
        <v>235</v>
      </c>
      <c r="E365" s="10">
        <f>IFERROR(100*$D365/$E$364, "-")</f>
        <v>13.583815028901734</v>
      </c>
      <c r="F365" s="10">
        <f>IFERROR(100*$D365/$F$364, "-")</f>
        <v>13.654851830331204</v>
      </c>
      <c r="G365" s="11"/>
    </row>
    <row r="366" spans="1:7" ht="12" customHeight="1" x14ac:dyDescent="0.55000000000000004">
      <c r="B366" s="12" t="s">
        <v>126</v>
      </c>
      <c r="C366" s="13"/>
      <c r="D366" s="14">
        <v>1006</v>
      </c>
      <c r="E366" s="15">
        <f t="shared" ref="E366:E368" si="58">IFERROR(100*$D366/$E$364, "-")</f>
        <v>58.150289017341038</v>
      </c>
      <c r="F366" s="15">
        <f t="shared" ref="F366:F367" si="59">IFERROR(100*$D366/$F$364, "-")</f>
        <v>58.454386984311448</v>
      </c>
      <c r="G366" s="11"/>
    </row>
    <row r="367" spans="1:7" ht="12" customHeight="1" x14ac:dyDescent="0.55000000000000004">
      <c r="B367" s="16" t="s">
        <v>127</v>
      </c>
      <c r="D367" s="17">
        <v>480</v>
      </c>
      <c r="E367" s="18">
        <f t="shared" si="58"/>
        <v>27.745664739884393</v>
      </c>
      <c r="F367" s="18">
        <f t="shared" si="59"/>
        <v>27.890761185357352</v>
      </c>
      <c r="G367" s="11"/>
    </row>
    <row r="368" spans="1:7" ht="12" customHeight="1" x14ac:dyDescent="0.55000000000000004">
      <c r="B368" s="19" t="s">
        <v>181</v>
      </c>
      <c r="C368" s="20"/>
      <c r="D368" s="21">
        <v>9</v>
      </c>
      <c r="E368" s="22">
        <f t="shared" si="58"/>
        <v>0.52023121387283233</v>
      </c>
      <c r="F368" s="22" t="s">
        <v>7</v>
      </c>
      <c r="G368" s="11"/>
    </row>
    <row r="369" spans="1:7" ht="12" customHeight="1" x14ac:dyDescent="0.55000000000000004">
      <c r="B369" s="31" t="s">
        <v>8</v>
      </c>
      <c r="C369" s="32"/>
      <c r="D369" s="23">
        <v>1730</v>
      </c>
      <c r="E369" s="24">
        <f>IF(SUM($E$365:$E$368) = 0, "-", SUM($E$365:$E$368))</f>
        <v>100</v>
      </c>
      <c r="F369" s="24">
        <f>IF(SUM($F$365:$F$368) = 0, "-", SUM($F$365:$F$368))</f>
        <v>100</v>
      </c>
      <c r="G369" s="11"/>
    </row>
    <row r="371" spans="1:7" ht="12" customHeight="1" x14ac:dyDescent="0.55000000000000004">
      <c r="A371" s="33" t="s">
        <v>135</v>
      </c>
      <c r="B371" s="33"/>
      <c r="C371" s="33"/>
      <c r="D371" s="33"/>
      <c r="E371" s="33"/>
      <c r="F371" s="33"/>
    </row>
    <row r="372" spans="1:7" ht="12" customHeight="1" x14ac:dyDescent="0.55000000000000004">
      <c r="B372" s="2"/>
      <c r="C372" s="3"/>
      <c r="D372" s="4" t="s">
        <v>1</v>
      </c>
      <c r="E372" s="4" t="s">
        <v>2</v>
      </c>
      <c r="F372" s="4" t="s">
        <v>2</v>
      </c>
    </row>
    <row r="373" spans="1:7" ht="12" customHeight="1" x14ac:dyDescent="0.55000000000000004">
      <c r="B373" s="5"/>
      <c r="D373" s="6"/>
      <c r="E373" s="6"/>
      <c r="F373" s="6" t="s">
        <v>3</v>
      </c>
    </row>
    <row r="374" spans="1:7" ht="12" customHeight="1" x14ac:dyDescent="0.55000000000000004">
      <c r="B374" s="5"/>
      <c r="D374" s="7"/>
      <c r="E374" s="7">
        <v>1730</v>
      </c>
      <c r="F374" s="7">
        <f>$E$374-$D$378</f>
        <v>1723</v>
      </c>
    </row>
    <row r="375" spans="1:7" ht="12" customHeight="1" x14ac:dyDescent="0.55000000000000004">
      <c r="B375" s="8" t="s">
        <v>125</v>
      </c>
      <c r="C375" s="3"/>
      <c r="D375" s="9">
        <v>428</v>
      </c>
      <c r="E375" s="10">
        <f>IFERROR(100*$D375/$E$374, "-")</f>
        <v>24.739884393063583</v>
      </c>
      <c r="F375" s="10">
        <f>IFERROR(100*$D375/$F$374, "-")</f>
        <v>24.840394660475916</v>
      </c>
      <c r="G375" s="11"/>
    </row>
    <row r="376" spans="1:7" ht="12" customHeight="1" x14ac:dyDescent="0.55000000000000004">
      <c r="B376" s="12" t="s">
        <v>126</v>
      </c>
      <c r="C376" s="13"/>
      <c r="D376" s="14">
        <v>668</v>
      </c>
      <c r="E376" s="15">
        <f t="shared" ref="E376:E378" si="60">IFERROR(100*$D376/$E$374, "-")</f>
        <v>38.612716763005778</v>
      </c>
      <c r="F376" s="15">
        <f t="shared" ref="F376:F377" si="61">IFERROR(100*$D376/$F$374, "-")</f>
        <v>38.7695879280325</v>
      </c>
      <c r="G376" s="11"/>
    </row>
    <row r="377" spans="1:7" ht="12" customHeight="1" x14ac:dyDescent="0.55000000000000004">
      <c r="B377" s="16" t="s">
        <v>127</v>
      </c>
      <c r="D377" s="17">
        <v>627</v>
      </c>
      <c r="E377" s="18">
        <f t="shared" si="60"/>
        <v>36.24277456647399</v>
      </c>
      <c r="F377" s="18">
        <f t="shared" si="61"/>
        <v>36.390017411491584</v>
      </c>
      <c r="G377" s="11"/>
    </row>
    <row r="378" spans="1:7" ht="12" customHeight="1" x14ac:dyDescent="0.55000000000000004">
      <c r="B378" s="19" t="s">
        <v>181</v>
      </c>
      <c r="C378" s="20"/>
      <c r="D378" s="21">
        <v>7</v>
      </c>
      <c r="E378" s="22">
        <f t="shared" si="60"/>
        <v>0.40462427745664742</v>
      </c>
      <c r="F378" s="22" t="s">
        <v>7</v>
      </c>
      <c r="G378" s="11"/>
    </row>
    <row r="379" spans="1:7" ht="12" customHeight="1" x14ac:dyDescent="0.55000000000000004">
      <c r="B379" s="31" t="s">
        <v>8</v>
      </c>
      <c r="C379" s="32"/>
      <c r="D379" s="23">
        <v>1730</v>
      </c>
      <c r="E379" s="24">
        <f>IF(SUM($E$375:$E$378) = 0, "-", SUM($E$375:$E$378))</f>
        <v>100</v>
      </c>
      <c r="F379" s="24">
        <f>IF(SUM($F$375:$F$378) = 0, "-", SUM($F$375:$F$378))</f>
        <v>100</v>
      </c>
      <c r="G379" s="11"/>
    </row>
    <row r="381" spans="1:7" ht="12" customHeight="1" x14ac:dyDescent="0.55000000000000004">
      <c r="A381" s="33" t="s">
        <v>136</v>
      </c>
      <c r="B381" s="33"/>
      <c r="C381" s="33"/>
      <c r="D381" s="33"/>
      <c r="E381" s="33"/>
      <c r="F381" s="33"/>
    </row>
    <row r="382" spans="1:7" ht="12" customHeight="1" x14ac:dyDescent="0.55000000000000004">
      <c r="B382" s="2"/>
      <c r="C382" s="3"/>
      <c r="D382" s="4" t="s">
        <v>1</v>
      </c>
      <c r="E382" s="4" t="s">
        <v>2</v>
      </c>
      <c r="F382" s="4" t="s">
        <v>2</v>
      </c>
    </row>
    <row r="383" spans="1:7" ht="12" customHeight="1" x14ac:dyDescent="0.55000000000000004">
      <c r="B383" s="5"/>
      <c r="D383" s="6"/>
      <c r="E383" s="6"/>
      <c r="F383" s="6" t="s">
        <v>3</v>
      </c>
    </row>
    <row r="384" spans="1:7" ht="12" customHeight="1" x14ac:dyDescent="0.55000000000000004">
      <c r="B384" s="5"/>
      <c r="D384" s="7"/>
      <c r="E384" s="7">
        <v>1730</v>
      </c>
      <c r="F384" s="7">
        <f>$E$384-$D$388</f>
        <v>1721</v>
      </c>
    </row>
    <row r="385" spans="1:7" ht="12" customHeight="1" x14ac:dyDescent="0.55000000000000004">
      <c r="B385" s="8" t="s">
        <v>125</v>
      </c>
      <c r="C385" s="3"/>
      <c r="D385" s="9">
        <v>119</v>
      </c>
      <c r="E385" s="10">
        <f>IFERROR(100*$D385/$E$384, "-")</f>
        <v>6.8786127167630058</v>
      </c>
      <c r="F385" s="10">
        <f>IFERROR(100*$D385/$F$384, "-")</f>
        <v>6.914584543869843</v>
      </c>
      <c r="G385" s="11"/>
    </row>
    <row r="386" spans="1:7" ht="12" customHeight="1" x14ac:dyDescent="0.55000000000000004">
      <c r="B386" s="12" t="s">
        <v>126</v>
      </c>
      <c r="C386" s="13"/>
      <c r="D386" s="14">
        <v>686</v>
      </c>
      <c r="E386" s="15">
        <f t="shared" ref="E386:E388" si="62">IFERROR(100*$D386/$E$384, "-")</f>
        <v>39.653179190751445</v>
      </c>
      <c r="F386" s="15">
        <f t="shared" ref="F386:F387" si="63">IFERROR(100*$D386/$F$384, "-")</f>
        <v>39.860546194073216</v>
      </c>
      <c r="G386" s="11"/>
    </row>
    <row r="387" spans="1:7" ht="12" customHeight="1" x14ac:dyDescent="0.55000000000000004">
      <c r="B387" s="16" t="s">
        <v>127</v>
      </c>
      <c r="D387" s="17">
        <v>916</v>
      </c>
      <c r="E387" s="18">
        <f t="shared" si="62"/>
        <v>52.947976878612714</v>
      </c>
      <c r="F387" s="18">
        <f t="shared" si="63"/>
        <v>53.224869262056941</v>
      </c>
      <c r="G387" s="11"/>
    </row>
    <row r="388" spans="1:7" ht="12" customHeight="1" x14ac:dyDescent="0.55000000000000004">
      <c r="B388" s="19" t="s">
        <v>181</v>
      </c>
      <c r="C388" s="20"/>
      <c r="D388" s="21">
        <v>9</v>
      </c>
      <c r="E388" s="22">
        <f t="shared" si="62"/>
        <v>0.52023121387283233</v>
      </c>
      <c r="F388" s="22" t="s">
        <v>7</v>
      </c>
      <c r="G388" s="11"/>
    </row>
    <row r="389" spans="1:7" ht="12" customHeight="1" x14ac:dyDescent="0.55000000000000004">
      <c r="B389" s="31" t="s">
        <v>8</v>
      </c>
      <c r="C389" s="32"/>
      <c r="D389" s="23">
        <v>1730</v>
      </c>
      <c r="E389" s="24">
        <f>IF(SUM($E$385:$E$388) = 0, "-", SUM($E$385:$E$388))</f>
        <v>100</v>
      </c>
      <c r="F389" s="24">
        <f>IF(SUM($F$385:$F$388) = 0, "-", SUM($F$385:$F$388))</f>
        <v>100</v>
      </c>
      <c r="G389" s="11"/>
    </row>
    <row r="391" spans="1:7" ht="12" customHeight="1" x14ac:dyDescent="0.55000000000000004">
      <c r="A391" s="33" t="s">
        <v>137</v>
      </c>
      <c r="B391" s="33"/>
      <c r="C391" s="33"/>
      <c r="D391" s="33"/>
      <c r="E391" s="33"/>
      <c r="F391" s="33"/>
    </row>
    <row r="392" spans="1:7" ht="12" customHeight="1" x14ac:dyDescent="0.55000000000000004">
      <c r="B392" s="2"/>
      <c r="C392" s="3"/>
      <c r="D392" s="4" t="s">
        <v>1</v>
      </c>
      <c r="E392" s="4" t="s">
        <v>2</v>
      </c>
      <c r="F392" s="4" t="s">
        <v>2</v>
      </c>
    </row>
    <row r="393" spans="1:7" ht="12" customHeight="1" x14ac:dyDescent="0.55000000000000004">
      <c r="B393" s="5"/>
      <c r="D393" s="6"/>
      <c r="E393" s="6"/>
      <c r="F393" s="6" t="s">
        <v>3</v>
      </c>
    </row>
    <row r="394" spans="1:7" ht="12" customHeight="1" x14ac:dyDescent="0.55000000000000004">
      <c r="B394" s="5"/>
      <c r="D394" s="7"/>
      <c r="E394" s="7">
        <v>1730</v>
      </c>
      <c r="F394" s="7">
        <f>$E$394-$D$398</f>
        <v>1720</v>
      </c>
    </row>
    <row r="395" spans="1:7" ht="12" customHeight="1" x14ac:dyDescent="0.55000000000000004">
      <c r="B395" s="8" t="s">
        <v>125</v>
      </c>
      <c r="C395" s="3"/>
      <c r="D395" s="9">
        <v>1499</v>
      </c>
      <c r="E395" s="10">
        <f>IFERROR(100*$D395/$E$394, "-")</f>
        <v>86.647398843930631</v>
      </c>
      <c r="F395" s="10">
        <f>IFERROR(100*$D395/$F$394, "-")</f>
        <v>87.151162790697668</v>
      </c>
      <c r="G395" s="11"/>
    </row>
    <row r="396" spans="1:7" ht="12" customHeight="1" x14ac:dyDescent="0.55000000000000004">
      <c r="B396" s="12" t="s">
        <v>126</v>
      </c>
      <c r="C396" s="13"/>
      <c r="D396" s="14">
        <v>161</v>
      </c>
      <c r="E396" s="15">
        <f t="shared" ref="E396:E398" si="64">IFERROR(100*$D396/$E$394, "-")</f>
        <v>9.306358381502891</v>
      </c>
      <c r="F396" s="15">
        <f t="shared" ref="F396:F397" si="65">IFERROR(100*$D396/$F$394, "-")</f>
        <v>9.3604651162790695</v>
      </c>
      <c r="G396" s="11"/>
    </row>
    <row r="397" spans="1:7" ht="12" customHeight="1" x14ac:dyDescent="0.55000000000000004">
      <c r="B397" s="16" t="s">
        <v>127</v>
      </c>
      <c r="D397" s="17">
        <v>60</v>
      </c>
      <c r="E397" s="18">
        <f t="shared" si="64"/>
        <v>3.4682080924855492</v>
      </c>
      <c r="F397" s="18">
        <f t="shared" si="65"/>
        <v>3.4883720930232558</v>
      </c>
      <c r="G397" s="11"/>
    </row>
    <row r="398" spans="1:7" ht="12" customHeight="1" x14ac:dyDescent="0.55000000000000004">
      <c r="B398" s="19" t="s">
        <v>181</v>
      </c>
      <c r="C398" s="20"/>
      <c r="D398" s="21">
        <v>10</v>
      </c>
      <c r="E398" s="22">
        <f t="shared" si="64"/>
        <v>0.5780346820809249</v>
      </c>
      <c r="F398" s="22" t="s">
        <v>7</v>
      </c>
      <c r="G398" s="11"/>
    </row>
    <row r="399" spans="1:7" ht="12" customHeight="1" x14ac:dyDescent="0.55000000000000004">
      <c r="B399" s="31" t="s">
        <v>8</v>
      </c>
      <c r="C399" s="32"/>
      <c r="D399" s="23">
        <v>1730</v>
      </c>
      <c r="E399" s="24">
        <f>IF(SUM($E$395:$E$398) = 0, "-", SUM($E$395:$E$398))</f>
        <v>100</v>
      </c>
      <c r="F399" s="24">
        <f>IF(SUM($F$395:$F$398) = 0, "-", SUM($F$395:$F$398))</f>
        <v>100</v>
      </c>
      <c r="G399" s="11"/>
    </row>
    <row r="401" spans="1:7" ht="12" customHeight="1" x14ac:dyDescent="0.55000000000000004">
      <c r="A401" s="33" t="s">
        <v>138</v>
      </c>
      <c r="B401" s="33"/>
      <c r="C401" s="33"/>
      <c r="D401" s="33"/>
      <c r="E401" s="33"/>
      <c r="F401" s="33"/>
    </row>
    <row r="402" spans="1:7" ht="12" customHeight="1" x14ac:dyDescent="0.55000000000000004">
      <c r="B402" s="2"/>
      <c r="C402" s="3"/>
      <c r="D402" s="4" t="s">
        <v>1</v>
      </c>
      <c r="E402" s="4" t="s">
        <v>2</v>
      </c>
      <c r="F402" s="4" t="s">
        <v>2</v>
      </c>
    </row>
    <row r="403" spans="1:7" ht="12" customHeight="1" x14ac:dyDescent="0.55000000000000004">
      <c r="B403" s="5"/>
      <c r="D403" s="6"/>
      <c r="E403" s="6"/>
      <c r="F403" s="6" t="s">
        <v>3</v>
      </c>
    </row>
    <row r="404" spans="1:7" ht="12" customHeight="1" x14ac:dyDescent="0.55000000000000004">
      <c r="B404" s="5"/>
      <c r="D404" s="7"/>
      <c r="E404" s="7">
        <v>1730</v>
      </c>
      <c r="F404" s="7">
        <f>$E$404-$D$408</f>
        <v>1719</v>
      </c>
    </row>
    <row r="405" spans="1:7" ht="12" customHeight="1" x14ac:dyDescent="0.55000000000000004">
      <c r="B405" s="8" t="s">
        <v>125</v>
      </c>
      <c r="C405" s="3"/>
      <c r="D405" s="9">
        <v>509</v>
      </c>
      <c r="E405" s="10">
        <f>IFERROR(100*$D405/$E$404, "-")</f>
        <v>29.421965317919074</v>
      </c>
      <c r="F405" s="10">
        <f>IFERROR(100*$D405/$F$404, "-")</f>
        <v>29.61023851076207</v>
      </c>
      <c r="G405" s="11"/>
    </row>
    <row r="406" spans="1:7" ht="12" customHeight="1" x14ac:dyDescent="0.55000000000000004">
      <c r="B406" s="12" t="s">
        <v>126</v>
      </c>
      <c r="C406" s="13"/>
      <c r="D406" s="14">
        <v>909</v>
      </c>
      <c r="E406" s="15">
        <f t="shared" ref="E406:E408" si="66">IFERROR(100*$D406/$E$404, "-")</f>
        <v>52.543352601156066</v>
      </c>
      <c r="F406" s="15">
        <f t="shared" ref="F406:F407" si="67">IFERROR(100*$D406/$F$404, "-")</f>
        <v>52.879581151832461</v>
      </c>
      <c r="G406" s="11"/>
    </row>
    <row r="407" spans="1:7" ht="12" customHeight="1" x14ac:dyDescent="0.55000000000000004">
      <c r="B407" s="16" t="s">
        <v>127</v>
      </c>
      <c r="D407" s="17">
        <v>301</v>
      </c>
      <c r="E407" s="18">
        <f t="shared" si="66"/>
        <v>17.398843930635838</v>
      </c>
      <c r="F407" s="18">
        <f t="shared" si="67"/>
        <v>17.510180337405469</v>
      </c>
      <c r="G407" s="11"/>
    </row>
    <row r="408" spans="1:7" ht="12" customHeight="1" x14ac:dyDescent="0.55000000000000004">
      <c r="B408" s="19" t="s">
        <v>181</v>
      </c>
      <c r="C408" s="20"/>
      <c r="D408" s="21">
        <v>11</v>
      </c>
      <c r="E408" s="22">
        <f t="shared" si="66"/>
        <v>0.63583815028901736</v>
      </c>
      <c r="F408" s="22" t="s">
        <v>7</v>
      </c>
      <c r="G408" s="11"/>
    </row>
    <row r="409" spans="1:7" ht="12" customHeight="1" x14ac:dyDescent="0.55000000000000004">
      <c r="B409" s="31" t="s">
        <v>8</v>
      </c>
      <c r="C409" s="32"/>
      <c r="D409" s="23">
        <v>1730</v>
      </c>
      <c r="E409" s="24">
        <f>IF(SUM($E$405:$E$408) = 0, "-", SUM($E$405:$E$408))</f>
        <v>100</v>
      </c>
      <c r="F409" s="24">
        <f>IF(SUM($F$405:$F$408) = 0, "-", SUM($F$405:$F$408))</f>
        <v>100</v>
      </c>
      <c r="G409" s="11"/>
    </row>
    <row r="411" spans="1:7" ht="12" customHeight="1" x14ac:dyDescent="0.55000000000000004">
      <c r="A411" s="33" t="s">
        <v>139</v>
      </c>
      <c r="B411" s="33"/>
      <c r="C411" s="33"/>
      <c r="D411" s="33"/>
      <c r="E411" s="33"/>
      <c r="F411" s="33"/>
    </row>
    <row r="412" spans="1:7" ht="12" customHeight="1" x14ac:dyDescent="0.55000000000000004">
      <c r="B412" s="2"/>
      <c r="C412" s="3"/>
      <c r="D412" s="4" t="s">
        <v>1</v>
      </c>
      <c r="E412" s="4" t="s">
        <v>2</v>
      </c>
      <c r="F412" s="4" t="s">
        <v>2</v>
      </c>
    </row>
    <row r="413" spans="1:7" ht="12" customHeight="1" x14ac:dyDescent="0.55000000000000004">
      <c r="B413" s="5"/>
      <c r="D413" s="6"/>
      <c r="E413" s="6"/>
      <c r="F413" s="6" t="s">
        <v>3</v>
      </c>
    </row>
    <row r="414" spans="1:7" ht="12" customHeight="1" x14ac:dyDescent="0.55000000000000004">
      <c r="B414" s="5"/>
      <c r="D414" s="7"/>
      <c r="E414" s="7">
        <v>1730</v>
      </c>
      <c r="F414" s="7">
        <f>$E$414-$D$418</f>
        <v>1722</v>
      </c>
    </row>
    <row r="415" spans="1:7" ht="12" customHeight="1" x14ac:dyDescent="0.55000000000000004">
      <c r="B415" s="8" t="s">
        <v>125</v>
      </c>
      <c r="C415" s="3"/>
      <c r="D415" s="9">
        <v>873</v>
      </c>
      <c r="E415" s="10">
        <f>IFERROR(100*$D415/$E$414, "-")</f>
        <v>50.462427745664741</v>
      </c>
      <c r="F415" s="10">
        <f>IFERROR(100*$D415/$F$414, "-")</f>
        <v>50.696864111498257</v>
      </c>
      <c r="G415" s="11"/>
    </row>
    <row r="416" spans="1:7" ht="12" customHeight="1" x14ac:dyDescent="0.55000000000000004">
      <c r="B416" s="12" t="s">
        <v>126</v>
      </c>
      <c r="C416" s="13"/>
      <c r="D416" s="14">
        <v>586</v>
      </c>
      <c r="E416" s="15">
        <f t="shared" ref="E416:E418" si="68">IFERROR(100*$D416/$E$414, "-")</f>
        <v>33.872832369942195</v>
      </c>
      <c r="F416" s="15">
        <f t="shared" ref="F416:F417" si="69">IFERROR(100*$D416/$F$414, "-")</f>
        <v>34.030197444831593</v>
      </c>
      <c r="G416" s="11"/>
    </row>
    <row r="417" spans="1:7" ht="12" customHeight="1" x14ac:dyDescent="0.55000000000000004">
      <c r="B417" s="16" t="s">
        <v>127</v>
      </c>
      <c r="D417" s="17">
        <v>263</v>
      </c>
      <c r="E417" s="18">
        <f t="shared" si="68"/>
        <v>15.202312138728324</v>
      </c>
      <c r="F417" s="18">
        <f t="shared" si="69"/>
        <v>15.272938443670151</v>
      </c>
      <c r="G417" s="11"/>
    </row>
    <row r="418" spans="1:7" ht="12" customHeight="1" x14ac:dyDescent="0.55000000000000004">
      <c r="B418" s="19" t="s">
        <v>181</v>
      </c>
      <c r="C418" s="20"/>
      <c r="D418" s="21">
        <v>8</v>
      </c>
      <c r="E418" s="22">
        <f t="shared" si="68"/>
        <v>0.46242774566473988</v>
      </c>
      <c r="F418" s="22" t="s">
        <v>7</v>
      </c>
      <c r="G418" s="11"/>
    </row>
    <row r="419" spans="1:7" ht="12" customHeight="1" x14ac:dyDescent="0.55000000000000004">
      <c r="B419" s="31" t="s">
        <v>8</v>
      </c>
      <c r="C419" s="32"/>
      <c r="D419" s="23">
        <v>1730</v>
      </c>
      <c r="E419" s="24">
        <f>IF(SUM($E$415:$E$418) = 0, "-", SUM($E$415:$E$418))</f>
        <v>100</v>
      </c>
      <c r="F419" s="24">
        <f>IF(SUM($F$415:$F$418) = 0, "-", SUM($F$415:$F$418))</f>
        <v>100.00000000000001</v>
      </c>
      <c r="G419" s="11"/>
    </row>
    <row r="421" spans="1:7" ht="12" customHeight="1" x14ac:dyDescent="0.55000000000000004">
      <c r="A421" s="33" t="s">
        <v>140</v>
      </c>
      <c r="B421" s="33"/>
      <c r="C421" s="33"/>
      <c r="D421" s="33"/>
      <c r="E421" s="33"/>
      <c r="F421" s="33"/>
    </row>
    <row r="422" spans="1:7" ht="12" customHeight="1" x14ac:dyDescent="0.55000000000000004">
      <c r="B422" s="2"/>
      <c r="C422" s="3"/>
      <c r="D422" s="4" t="s">
        <v>1</v>
      </c>
      <c r="E422" s="4" t="s">
        <v>2</v>
      </c>
      <c r="F422" s="4" t="s">
        <v>2</v>
      </c>
    </row>
    <row r="423" spans="1:7" ht="12" customHeight="1" x14ac:dyDescent="0.55000000000000004">
      <c r="B423" s="5"/>
      <c r="D423" s="6"/>
      <c r="E423" s="6"/>
      <c r="F423" s="6" t="s">
        <v>3</v>
      </c>
    </row>
    <row r="424" spans="1:7" ht="12" customHeight="1" x14ac:dyDescent="0.55000000000000004">
      <c r="B424" s="5"/>
      <c r="D424" s="7"/>
      <c r="E424" s="7">
        <v>1730</v>
      </c>
      <c r="F424" s="7">
        <f>$E$424-$D$428</f>
        <v>1722</v>
      </c>
    </row>
    <row r="425" spans="1:7" ht="12" customHeight="1" x14ac:dyDescent="0.55000000000000004">
      <c r="B425" s="8" t="s">
        <v>125</v>
      </c>
      <c r="C425" s="3"/>
      <c r="D425" s="9">
        <v>939</v>
      </c>
      <c r="E425" s="10">
        <f>IFERROR(100*$D425/$E$424, "-")</f>
        <v>54.277456647398843</v>
      </c>
      <c r="F425" s="10">
        <f>IFERROR(100*$D425/$F$424, "-")</f>
        <v>54.529616724738673</v>
      </c>
      <c r="G425" s="11"/>
    </row>
    <row r="426" spans="1:7" ht="12" customHeight="1" x14ac:dyDescent="0.55000000000000004">
      <c r="B426" s="12" t="s">
        <v>126</v>
      </c>
      <c r="C426" s="13"/>
      <c r="D426" s="14">
        <v>538</v>
      </c>
      <c r="E426" s="15">
        <f t="shared" ref="E426:E428" si="70">IFERROR(100*$D426/$E$424, "-")</f>
        <v>31.098265895953759</v>
      </c>
      <c r="F426" s="15">
        <f t="shared" ref="F426:F427" si="71">IFERROR(100*$D426/$F$424, "-")</f>
        <v>31.24274099883856</v>
      </c>
      <c r="G426" s="11"/>
    </row>
    <row r="427" spans="1:7" ht="12" customHeight="1" x14ac:dyDescent="0.55000000000000004">
      <c r="B427" s="16" t="s">
        <v>127</v>
      </c>
      <c r="D427" s="17">
        <v>245</v>
      </c>
      <c r="E427" s="18">
        <f t="shared" si="70"/>
        <v>14.16184971098266</v>
      </c>
      <c r="F427" s="18">
        <f t="shared" si="71"/>
        <v>14.227642276422765</v>
      </c>
      <c r="G427" s="11"/>
    </row>
    <row r="428" spans="1:7" ht="12" customHeight="1" x14ac:dyDescent="0.55000000000000004">
      <c r="B428" s="19" t="s">
        <v>181</v>
      </c>
      <c r="C428" s="20"/>
      <c r="D428" s="21">
        <v>8</v>
      </c>
      <c r="E428" s="22">
        <f t="shared" si="70"/>
        <v>0.46242774566473988</v>
      </c>
      <c r="F428" s="22" t="s">
        <v>7</v>
      </c>
      <c r="G428" s="11"/>
    </row>
    <row r="429" spans="1:7" ht="12" customHeight="1" x14ac:dyDescent="0.55000000000000004">
      <c r="B429" s="31" t="s">
        <v>8</v>
      </c>
      <c r="C429" s="32"/>
      <c r="D429" s="23">
        <v>1730</v>
      </c>
      <c r="E429" s="24">
        <f>IF(SUM($E$425:$E$428) = 0, "-", SUM($E$425:$E$428))</f>
        <v>100</v>
      </c>
      <c r="F429" s="24">
        <f>IF(SUM($F$425:$F$428) = 0, "-", SUM($F$425:$F$428))</f>
        <v>100</v>
      </c>
      <c r="G429" s="11"/>
    </row>
    <row r="431" spans="1:7" ht="12" customHeight="1" x14ac:dyDescent="0.55000000000000004">
      <c r="A431" s="33" t="s">
        <v>141</v>
      </c>
      <c r="B431" s="33"/>
      <c r="C431" s="33"/>
      <c r="D431" s="33"/>
      <c r="E431" s="33"/>
      <c r="F431" s="33"/>
    </row>
    <row r="432" spans="1:7" ht="12" customHeight="1" x14ac:dyDescent="0.55000000000000004">
      <c r="B432" s="2"/>
      <c r="C432" s="3"/>
      <c r="D432" s="4" t="s">
        <v>1</v>
      </c>
      <c r="E432" s="4" t="s">
        <v>2</v>
      </c>
      <c r="F432" s="4" t="s">
        <v>2</v>
      </c>
    </row>
    <row r="433" spans="1:7" ht="12" customHeight="1" x14ac:dyDescent="0.55000000000000004">
      <c r="B433" s="5"/>
      <c r="D433" s="6"/>
      <c r="E433" s="6"/>
      <c r="F433" s="6" t="s">
        <v>3</v>
      </c>
    </row>
    <row r="434" spans="1:7" ht="12" customHeight="1" x14ac:dyDescent="0.55000000000000004">
      <c r="B434" s="5"/>
      <c r="D434" s="7"/>
      <c r="E434" s="7">
        <v>1730</v>
      </c>
      <c r="F434" s="7">
        <f>$E$434-$D$444</f>
        <v>1670</v>
      </c>
    </row>
    <row r="435" spans="1:7" ht="12" customHeight="1" x14ac:dyDescent="0.55000000000000004">
      <c r="B435" s="8" t="s">
        <v>142</v>
      </c>
      <c r="C435" s="3"/>
      <c r="D435" s="9">
        <v>1305</v>
      </c>
      <c r="E435" s="10">
        <f>IFERROR(100*$D435/$E$434, "-")</f>
        <v>75.433526011560687</v>
      </c>
      <c r="F435" s="10">
        <f>IFERROR(100*$D435/$F$434, "-")</f>
        <v>78.143712574850298</v>
      </c>
      <c r="G435" s="11"/>
    </row>
    <row r="436" spans="1:7" ht="12" customHeight="1" x14ac:dyDescent="0.55000000000000004">
      <c r="B436" s="12" t="s">
        <v>143</v>
      </c>
      <c r="C436" s="13"/>
      <c r="D436" s="14">
        <v>252</v>
      </c>
      <c r="E436" s="15">
        <f t="shared" ref="E436:E444" si="72">IFERROR(100*$D436/$E$434, "-")</f>
        <v>14.566473988439306</v>
      </c>
      <c r="F436" s="15">
        <f t="shared" ref="F436:F443" si="73">IFERROR(100*$D436/$F$434, "-")</f>
        <v>15.089820359281438</v>
      </c>
      <c r="G436" s="11"/>
    </row>
    <row r="437" spans="1:7" ht="12" customHeight="1" x14ac:dyDescent="0.55000000000000004">
      <c r="B437" s="16" t="s">
        <v>144</v>
      </c>
      <c r="D437" s="17">
        <v>68</v>
      </c>
      <c r="E437" s="18">
        <f t="shared" si="72"/>
        <v>3.9306358381502888</v>
      </c>
      <c r="F437" s="18">
        <f t="shared" si="73"/>
        <v>4.0718562874251498</v>
      </c>
      <c r="G437" s="11"/>
    </row>
    <row r="438" spans="1:7" ht="12" customHeight="1" x14ac:dyDescent="0.55000000000000004">
      <c r="B438" s="12" t="s">
        <v>145</v>
      </c>
      <c r="C438" s="13"/>
      <c r="D438" s="14">
        <v>24</v>
      </c>
      <c r="E438" s="15">
        <f t="shared" si="72"/>
        <v>1.3872832369942196</v>
      </c>
      <c r="F438" s="15">
        <f t="shared" si="73"/>
        <v>1.437125748502994</v>
      </c>
      <c r="G438" s="11"/>
    </row>
    <row r="439" spans="1:7" ht="12" customHeight="1" x14ac:dyDescent="0.55000000000000004">
      <c r="B439" s="16" t="s">
        <v>146</v>
      </c>
      <c r="D439" s="17">
        <v>11</v>
      </c>
      <c r="E439" s="18">
        <f t="shared" si="72"/>
        <v>0.63583815028901736</v>
      </c>
      <c r="F439" s="18">
        <f t="shared" si="73"/>
        <v>0.6586826347305389</v>
      </c>
      <c r="G439" s="11"/>
    </row>
    <row r="440" spans="1:7" ht="12" customHeight="1" x14ac:dyDescent="0.55000000000000004">
      <c r="B440" s="12" t="s">
        <v>147</v>
      </c>
      <c r="C440" s="13"/>
      <c r="D440" s="14">
        <v>6</v>
      </c>
      <c r="E440" s="15">
        <f t="shared" si="72"/>
        <v>0.34682080924855491</v>
      </c>
      <c r="F440" s="15">
        <f t="shared" si="73"/>
        <v>0.3592814371257485</v>
      </c>
      <c r="G440" s="11"/>
    </row>
    <row r="441" spans="1:7" ht="12" customHeight="1" x14ac:dyDescent="0.55000000000000004">
      <c r="B441" s="16" t="s">
        <v>148</v>
      </c>
      <c r="D441" s="17">
        <v>3</v>
      </c>
      <c r="E441" s="18">
        <f t="shared" si="72"/>
        <v>0.17341040462427745</v>
      </c>
      <c r="F441" s="18">
        <f t="shared" si="73"/>
        <v>0.17964071856287425</v>
      </c>
      <c r="G441" s="11"/>
    </row>
    <row r="442" spans="1:7" ht="12" customHeight="1" x14ac:dyDescent="0.55000000000000004">
      <c r="B442" s="12" t="s">
        <v>149</v>
      </c>
      <c r="C442" s="13"/>
      <c r="D442" s="14">
        <v>1</v>
      </c>
      <c r="E442" s="15">
        <f t="shared" si="72"/>
        <v>5.7803468208092484E-2</v>
      </c>
      <c r="F442" s="15">
        <f t="shared" si="73"/>
        <v>5.9880239520958084E-2</v>
      </c>
      <c r="G442" s="11"/>
    </row>
    <row r="443" spans="1:7" ht="12" customHeight="1" x14ac:dyDescent="0.55000000000000004">
      <c r="B443" s="16" t="s">
        <v>150</v>
      </c>
      <c r="D443" s="17">
        <v>0</v>
      </c>
      <c r="E443" s="18">
        <f t="shared" si="72"/>
        <v>0</v>
      </c>
      <c r="F443" s="18">
        <f t="shared" si="73"/>
        <v>0</v>
      </c>
      <c r="G443" s="11"/>
    </row>
    <row r="444" spans="1:7" ht="12" customHeight="1" x14ac:dyDescent="0.55000000000000004">
      <c r="B444" s="19" t="s">
        <v>181</v>
      </c>
      <c r="C444" s="20"/>
      <c r="D444" s="21">
        <v>60</v>
      </c>
      <c r="E444" s="22">
        <f t="shared" si="72"/>
        <v>3.4682080924855492</v>
      </c>
      <c r="F444" s="22" t="s">
        <v>7</v>
      </c>
      <c r="G444" s="11"/>
    </row>
    <row r="445" spans="1:7" ht="12" customHeight="1" x14ac:dyDescent="0.55000000000000004">
      <c r="B445" s="31" t="s">
        <v>8</v>
      </c>
      <c r="C445" s="32"/>
      <c r="D445" s="23">
        <v>1730</v>
      </c>
      <c r="E445" s="24">
        <f>IF(SUM($E$435:$E$444) = 0, "-", SUM($E$435:$E$444))</f>
        <v>100.00000000000001</v>
      </c>
      <c r="F445" s="24">
        <f>IF(SUM($F$435:$F$444) = 0, "-", SUM($F$435:$F$444))</f>
        <v>100</v>
      </c>
      <c r="G445" s="11"/>
    </row>
    <row r="447" spans="1:7" ht="12" customHeight="1" x14ac:dyDescent="0.55000000000000004">
      <c r="A447" s="1" t="s">
        <v>192</v>
      </c>
    </row>
    <row r="448" spans="1:7" ht="12" customHeight="1" x14ac:dyDescent="0.55000000000000004">
      <c r="A448" s="33" t="s">
        <v>193</v>
      </c>
      <c r="B448" s="33"/>
      <c r="C448" s="33"/>
      <c r="D448" s="33"/>
      <c r="E448" s="33"/>
      <c r="F448" s="33"/>
    </row>
    <row r="449" spans="1:7" ht="12" customHeight="1" x14ac:dyDescent="0.55000000000000004">
      <c r="B449" s="2"/>
      <c r="C449" s="3"/>
      <c r="D449" s="4" t="s">
        <v>1</v>
      </c>
      <c r="E449" s="4" t="s">
        <v>2</v>
      </c>
      <c r="F449" s="4" t="s">
        <v>2</v>
      </c>
    </row>
    <row r="450" spans="1:7" ht="12" customHeight="1" x14ac:dyDescent="0.55000000000000004">
      <c r="B450" s="5"/>
      <c r="D450" s="6"/>
      <c r="E450" s="6"/>
      <c r="F450" s="6" t="s">
        <v>3</v>
      </c>
    </row>
    <row r="451" spans="1:7" ht="12" customHeight="1" x14ac:dyDescent="0.55000000000000004">
      <c r="B451" s="5"/>
      <c r="D451" s="7"/>
      <c r="E451" s="7">
        <v>1730</v>
      </c>
      <c r="F451" s="7">
        <f>$E$451-$D$456</f>
        <v>1697</v>
      </c>
    </row>
    <row r="452" spans="1:7" ht="12" customHeight="1" x14ac:dyDescent="0.55000000000000004">
      <c r="B452" s="8" t="s">
        <v>151</v>
      </c>
      <c r="C452" s="3"/>
      <c r="D452" s="9">
        <v>1029</v>
      </c>
      <c r="E452" s="10">
        <f>IFERROR(100*$D452/$E$451, "-")</f>
        <v>59.479768786127167</v>
      </c>
      <c r="F452" s="10">
        <f>IFERROR(100*$D452/$F$451, "-")</f>
        <v>60.636417206835596</v>
      </c>
      <c r="G452" s="11"/>
    </row>
    <row r="453" spans="1:7" ht="12" customHeight="1" x14ac:dyDescent="0.55000000000000004">
      <c r="B453" s="12" t="s">
        <v>152</v>
      </c>
      <c r="C453" s="13"/>
      <c r="D453" s="14">
        <v>160</v>
      </c>
      <c r="E453" s="15">
        <f t="shared" ref="E453:E456" si="74">IFERROR(100*$D453/$E$451, "-")</f>
        <v>9.2485549132947984</v>
      </c>
      <c r="F453" s="15">
        <f t="shared" ref="F453:F455" si="75">IFERROR(100*$D453/$F$451, "-")</f>
        <v>9.4284030642309951</v>
      </c>
      <c r="G453" s="11"/>
    </row>
    <row r="454" spans="1:7" ht="12" customHeight="1" x14ac:dyDescent="0.55000000000000004">
      <c r="B454" s="16" t="s">
        <v>194</v>
      </c>
      <c r="D454" s="17">
        <v>223</v>
      </c>
      <c r="E454" s="18">
        <f t="shared" si="74"/>
        <v>12.890173410404625</v>
      </c>
      <c r="F454" s="18">
        <f t="shared" si="75"/>
        <v>13.140836770771951</v>
      </c>
      <c r="G454" s="11"/>
    </row>
    <row r="455" spans="1:7" ht="12" customHeight="1" x14ac:dyDescent="0.55000000000000004">
      <c r="B455" s="12" t="s">
        <v>153</v>
      </c>
      <c r="C455" s="13"/>
      <c r="D455" s="14">
        <v>285</v>
      </c>
      <c r="E455" s="15">
        <f t="shared" si="74"/>
        <v>16.473988439306357</v>
      </c>
      <c r="F455" s="15">
        <f t="shared" si="75"/>
        <v>16.794342958161462</v>
      </c>
      <c r="G455" s="11"/>
    </row>
    <row r="456" spans="1:7" ht="12" customHeight="1" x14ac:dyDescent="0.55000000000000004">
      <c r="B456" s="25" t="s">
        <v>181</v>
      </c>
      <c r="C456" s="26"/>
      <c r="D456" s="23">
        <v>33</v>
      </c>
      <c r="E456" s="24">
        <f t="shared" si="74"/>
        <v>1.9075144508670521</v>
      </c>
      <c r="F456" s="24" t="s">
        <v>7</v>
      </c>
      <c r="G456" s="11"/>
    </row>
    <row r="457" spans="1:7" ht="12" customHeight="1" x14ac:dyDescent="0.55000000000000004">
      <c r="B457" s="31" t="s">
        <v>8</v>
      </c>
      <c r="C457" s="32"/>
      <c r="D457" s="23">
        <v>1730</v>
      </c>
      <c r="E457" s="24">
        <f>IF(SUM($E$452:$E$456) = 0, "-", SUM($E$452:$E$456))</f>
        <v>100</v>
      </c>
      <c r="F457" s="24">
        <f>IF(SUM($F$452:$F$456) = 0, "-", SUM($F$452:$F$456))</f>
        <v>100.00000000000001</v>
      </c>
      <c r="G457" s="11"/>
    </row>
    <row r="459" spans="1:7" ht="12" customHeight="1" x14ac:dyDescent="0.55000000000000004">
      <c r="A459" s="33" t="s">
        <v>154</v>
      </c>
      <c r="B459" s="33"/>
      <c r="C459" s="33"/>
      <c r="D459" s="33"/>
      <c r="E459" s="33"/>
      <c r="F459" s="33"/>
    </row>
    <row r="460" spans="1:7" ht="12" customHeight="1" x14ac:dyDescent="0.55000000000000004">
      <c r="B460" s="2"/>
      <c r="C460" s="3"/>
      <c r="D460" s="4" t="s">
        <v>1</v>
      </c>
      <c r="E460" s="4" t="s">
        <v>2</v>
      </c>
      <c r="F460" s="4" t="s">
        <v>2</v>
      </c>
    </row>
    <row r="461" spans="1:7" ht="12" customHeight="1" x14ac:dyDescent="0.55000000000000004">
      <c r="B461" s="5"/>
      <c r="D461" s="6"/>
      <c r="E461" s="6"/>
      <c r="F461" s="6" t="s">
        <v>3</v>
      </c>
    </row>
    <row r="462" spans="1:7" ht="12" customHeight="1" x14ac:dyDescent="0.55000000000000004">
      <c r="B462" s="5"/>
      <c r="D462" s="7"/>
      <c r="E462" s="7">
        <v>1730</v>
      </c>
      <c r="F462" s="7">
        <f>$E$462-$D$467</f>
        <v>1690</v>
      </c>
    </row>
    <row r="463" spans="1:7" ht="12" customHeight="1" x14ac:dyDescent="0.55000000000000004">
      <c r="B463" s="8" t="s">
        <v>151</v>
      </c>
      <c r="C463" s="3"/>
      <c r="D463" s="9">
        <v>86</v>
      </c>
      <c r="E463" s="10">
        <f>IFERROR(100*$D463/$E$462, "-")</f>
        <v>4.9710982658959537</v>
      </c>
      <c r="F463" s="10">
        <f>IFERROR(100*$D463/$F$462, "-")</f>
        <v>5.0887573964497044</v>
      </c>
      <c r="G463" s="11"/>
    </row>
    <row r="464" spans="1:7" ht="12" customHeight="1" x14ac:dyDescent="0.55000000000000004">
      <c r="B464" s="12" t="s">
        <v>152</v>
      </c>
      <c r="C464" s="13"/>
      <c r="D464" s="14">
        <v>381</v>
      </c>
      <c r="E464" s="15">
        <f t="shared" ref="E464:E467" si="76">IFERROR(100*$D464/$E$462, "-")</f>
        <v>22.023121387283236</v>
      </c>
      <c r="F464" s="15">
        <f t="shared" ref="F464:F466" si="77">IFERROR(100*$D464/$F$462, "-")</f>
        <v>22.54437869822485</v>
      </c>
      <c r="G464" s="11"/>
    </row>
    <row r="465" spans="1:7" ht="12" customHeight="1" x14ac:dyDescent="0.55000000000000004">
      <c r="B465" s="16" t="s">
        <v>194</v>
      </c>
      <c r="D465" s="17">
        <v>507</v>
      </c>
      <c r="E465" s="18">
        <f t="shared" si="76"/>
        <v>29.306358381502889</v>
      </c>
      <c r="F465" s="18">
        <f t="shared" si="77"/>
        <v>30</v>
      </c>
      <c r="G465" s="11"/>
    </row>
    <row r="466" spans="1:7" ht="12" customHeight="1" x14ac:dyDescent="0.55000000000000004">
      <c r="B466" s="12" t="s">
        <v>153</v>
      </c>
      <c r="C466" s="13"/>
      <c r="D466" s="14">
        <v>716</v>
      </c>
      <c r="E466" s="15">
        <f t="shared" si="76"/>
        <v>41.387283236994222</v>
      </c>
      <c r="F466" s="15">
        <f t="shared" si="77"/>
        <v>42.366863905325445</v>
      </c>
      <c r="G466" s="11"/>
    </row>
    <row r="467" spans="1:7" ht="12" customHeight="1" x14ac:dyDescent="0.55000000000000004">
      <c r="B467" s="25" t="s">
        <v>181</v>
      </c>
      <c r="C467" s="26"/>
      <c r="D467" s="23">
        <v>40</v>
      </c>
      <c r="E467" s="24">
        <f t="shared" si="76"/>
        <v>2.3121387283236996</v>
      </c>
      <c r="F467" s="24" t="s">
        <v>7</v>
      </c>
      <c r="G467" s="11"/>
    </row>
    <row r="468" spans="1:7" ht="12" customHeight="1" x14ac:dyDescent="0.55000000000000004">
      <c r="B468" s="31" t="s">
        <v>8</v>
      </c>
      <c r="C468" s="32"/>
      <c r="D468" s="23">
        <v>1730</v>
      </c>
      <c r="E468" s="24">
        <f>IF(SUM($E$463:$E$467) = 0, "-", SUM($E$463:$E$467))</f>
        <v>100</v>
      </c>
      <c r="F468" s="24">
        <f>IF(SUM($F$463:$F$467) = 0, "-", SUM($F$463:$F$467))</f>
        <v>100</v>
      </c>
      <c r="G468" s="11"/>
    </row>
    <row r="470" spans="1:7" ht="12" customHeight="1" x14ac:dyDescent="0.55000000000000004">
      <c r="A470" s="33" t="s">
        <v>155</v>
      </c>
      <c r="B470" s="33"/>
      <c r="C470" s="33"/>
      <c r="D470" s="33"/>
      <c r="E470" s="33"/>
      <c r="F470" s="33"/>
    </row>
    <row r="471" spans="1:7" ht="12" customHeight="1" x14ac:dyDescent="0.55000000000000004">
      <c r="B471" s="2"/>
      <c r="C471" s="3"/>
      <c r="D471" s="4" t="s">
        <v>1</v>
      </c>
      <c r="E471" s="4" t="s">
        <v>2</v>
      </c>
      <c r="F471" s="4" t="s">
        <v>2</v>
      </c>
    </row>
    <row r="472" spans="1:7" ht="12" customHeight="1" x14ac:dyDescent="0.55000000000000004">
      <c r="B472" s="5"/>
      <c r="D472" s="6"/>
      <c r="E472" s="6"/>
      <c r="F472" s="6" t="s">
        <v>3</v>
      </c>
    </row>
    <row r="473" spans="1:7" ht="12" customHeight="1" x14ac:dyDescent="0.55000000000000004">
      <c r="B473" s="5"/>
      <c r="D473" s="7"/>
      <c r="E473" s="7">
        <v>1730</v>
      </c>
      <c r="F473" s="7">
        <f>$E$473-$D$478</f>
        <v>1691</v>
      </c>
    </row>
    <row r="474" spans="1:7" ht="12" customHeight="1" x14ac:dyDescent="0.55000000000000004">
      <c r="B474" s="8" t="s">
        <v>151</v>
      </c>
      <c r="C474" s="3"/>
      <c r="D474" s="9">
        <v>68</v>
      </c>
      <c r="E474" s="10">
        <f>IFERROR(100*$D474/$E$473, "-")</f>
        <v>3.9306358381502888</v>
      </c>
      <c r="F474" s="10">
        <f>IFERROR(100*$D474/$F$473, "-")</f>
        <v>4.021289178001183</v>
      </c>
      <c r="G474" s="11"/>
    </row>
    <row r="475" spans="1:7" ht="12" customHeight="1" x14ac:dyDescent="0.55000000000000004">
      <c r="B475" s="12" t="s">
        <v>152</v>
      </c>
      <c r="C475" s="13"/>
      <c r="D475" s="14">
        <v>569</v>
      </c>
      <c r="E475" s="15">
        <f t="shared" ref="E475:E478" si="78">IFERROR(100*$D475/$E$473, "-")</f>
        <v>32.890173410404621</v>
      </c>
      <c r="F475" s="15">
        <f t="shared" ref="F475:F477" si="79">IFERROR(100*$D475/$F$473, "-")</f>
        <v>33.648728562980487</v>
      </c>
      <c r="G475" s="11"/>
    </row>
    <row r="476" spans="1:7" ht="12" customHeight="1" x14ac:dyDescent="0.55000000000000004">
      <c r="B476" s="16" t="s">
        <v>194</v>
      </c>
      <c r="D476" s="17">
        <v>446</v>
      </c>
      <c r="E476" s="18">
        <f t="shared" si="78"/>
        <v>25.78034682080925</v>
      </c>
      <c r="F476" s="18">
        <f t="shared" si="79"/>
        <v>26.37492607924305</v>
      </c>
      <c r="G476" s="11"/>
    </row>
    <row r="477" spans="1:7" ht="12" customHeight="1" x14ac:dyDescent="0.55000000000000004">
      <c r="B477" s="12" t="s">
        <v>153</v>
      </c>
      <c r="C477" s="13"/>
      <c r="D477" s="14">
        <v>608</v>
      </c>
      <c r="E477" s="15">
        <f t="shared" si="78"/>
        <v>35.144508670520231</v>
      </c>
      <c r="F477" s="15">
        <f t="shared" si="79"/>
        <v>35.955056179775283</v>
      </c>
      <c r="G477" s="11"/>
    </row>
    <row r="478" spans="1:7" ht="12" customHeight="1" x14ac:dyDescent="0.55000000000000004">
      <c r="B478" s="25" t="s">
        <v>181</v>
      </c>
      <c r="C478" s="26"/>
      <c r="D478" s="23">
        <v>39</v>
      </c>
      <c r="E478" s="24">
        <f t="shared" si="78"/>
        <v>2.254335260115607</v>
      </c>
      <c r="F478" s="24" t="s">
        <v>7</v>
      </c>
      <c r="G478" s="11"/>
    </row>
    <row r="479" spans="1:7" ht="12" customHeight="1" x14ac:dyDescent="0.55000000000000004">
      <c r="B479" s="31" t="s">
        <v>8</v>
      </c>
      <c r="C479" s="32"/>
      <c r="D479" s="23">
        <v>1730</v>
      </c>
      <c r="E479" s="24">
        <f>IF(SUM($E$474:$E$478) = 0, "-", SUM($E$474:$E$478))</f>
        <v>100</v>
      </c>
      <c r="F479" s="24">
        <f>IF(SUM($F$474:$F$478) = 0, "-", SUM($F$474:$F$478))</f>
        <v>100</v>
      </c>
      <c r="G479" s="11"/>
    </row>
    <row r="481" spans="1:7" ht="12" customHeight="1" x14ac:dyDescent="0.55000000000000004">
      <c r="A481" s="33" t="s">
        <v>156</v>
      </c>
      <c r="B481" s="33"/>
      <c r="C481" s="33"/>
      <c r="D481" s="33"/>
      <c r="E481" s="33"/>
      <c r="F481" s="33"/>
    </row>
    <row r="482" spans="1:7" ht="12" customHeight="1" x14ac:dyDescent="0.55000000000000004">
      <c r="B482" s="2"/>
      <c r="C482" s="3"/>
      <c r="D482" s="4" t="s">
        <v>1</v>
      </c>
      <c r="E482" s="4" t="s">
        <v>2</v>
      </c>
      <c r="F482" s="4" t="s">
        <v>2</v>
      </c>
    </row>
    <row r="483" spans="1:7" ht="12" customHeight="1" x14ac:dyDescent="0.55000000000000004">
      <c r="B483" s="5"/>
      <c r="D483" s="6"/>
      <c r="E483" s="6"/>
      <c r="F483" s="6" t="s">
        <v>3</v>
      </c>
    </row>
    <row r="484" spans="1:7" ht="12" customHeight="1" x14ac:dyDescent="0.55000000000000004">
      <c r="B484" s="5"/>
      <c r="D484" s="7"/>
      <c r="E484" s="7">
        <v>1730</v>
      </c>
      <c r="F484" s="7">
        <f>$E$484-$D$489</f>
        <v>1691</v>
      </c>
    </row>
    <row r="485" spans="1:7" ht="12" customHeight="1" x14ac:dyDescent="0.55000000000000004">
      <c r="B485" s="8" t="s">
        <v>151</v>
      </c>
      <c r="C485" s="3"/>
      <c r="D485" s="9">
        <v>58</v>
      </c>
      <c r="E485" s="10">
        <f>IFERROR(100*$D485/$E$484, "-")</f>
        <v>3.352601156069364</v>
      </c>
      <c r="F485" s="10">
        <f>IFERROR(100*$D485/$F$484, "-")</f>
        <v>3.4299231224127733</v>
      </c>
      <c r="G485" s="11"/>
    </row>
    <row r="486" spans="1:7" ht="12" customHeight="1" x14ac:dyDescent="0.55000000000000004">
      <c r="B486" s="12" t="s">
        <v>152</v>
      </c>
      <c r="C486" s="13"/>
      <c r="D486" s="14">
        <v>315</v>
      </c>
      <c r="E486" s="15">
        <f t="shared" ref="E486:E489" si="80">IFERROR(100*$D486/$E$484, "-")</f>
        <v>18.208092485549134</v>
      </c>
      <c r="F486" s="15">
        <f t="shared" ref="F486:F488" si="81">IFERROR(100*$D486/$F$484, "-")</f>
        <v>18.628030751034892</v>
      </c>
      <c r="G486" s="11"/>
    </row>
    <row r="487" spans="1:7" ht="12" customHeight="1" x14ac:dyDescent="0.55000000000000004">
      <c r="B487" s="16" t="s">
        <v>194</v>
      </c>
      <c r="D487" s="17">
        <v>518</v>
      </c>
      <c r="E487" s="18">
        <f t="shared" si="80"/>
        <v>29.942196531791907</v>
      </c>
      <c r="F487" s="18">
        <f t="shared" si="81"/>
        <v>30.632761679479596</v>
      </c>
      <c r="G487" s="11"/>
    </row>
    <row r="488" spans="1:7" ht="12" customHeight="1" x14ac:dyDescent="0.55000000000000004">
      <c r="B488" s="12" t="s">
        <v>153</v>
      </c>
      <c r="C488" s="13"/>
      <c r="D488" s="14">
        <v>800</v>
      </c>
      <c r="E488" s="15">
        <f t="shared" si="80"/>
        <v>46.24277456647399</v>
      </c>
      <c r="F488" s="15">
        <f t="shared" si="81"/>
        <v>47.309284447072741</v>
      </c>
      <c r="G488" s="11"/>
    </row>
    <row r="489" spans="1:7" ht="12" customHeight="1" x14ac:dyDescent="0.55000000000000004">
      <c r="B489" s="25" t="s">
        <v>181</v>
      </c>
      <c r="C489" s="26"/>
      <c r="D489" s="23">
        <v>39</v>
      </c>
      <c r="E489" s="24">
        <f t="shared" si="80"/>
        <v>2.254335260115607</v>
      </c>
      <c r="F489" s="24" t="s">
        <v>7</v>
      </c>
      <c r="G489" s="11"/>
    </row>
    <row r="490" spans="1:7" ht="12" customHeight="1" x14ac:dyDescent="0.55000000000000004">
      <c r="B490" s="31" t="s">
        <v>8</v>
      </c>
      <c r="C490" s="32"/>
      <c r="D490" s="23">
        <v>1730</v>
      </c>
      <c r="E490" s="24">
        <f>IF(SUM($E$485:$E$489) = 0, "-", SUM($E$485:$E$489))</f>
        <v>100.00000000000001</v>
      </c>
      <c r="F490" s="24">
        <f>IF(SUM($F$485:$F$489) = 0, "-", SUM($F$485:$F$489))</f>
        <v>100</v>
      </c>
      <c r="G490" s="11"/>
    </row>
    <row r="492" spans="1:7" ht="12" customHeight="1" x14ac:dyDescent="0.55000000000000004">
      <c r="A492" s="33" t="s">
        <v>157</v>
      </c>
      <c r="B492" s="33"/>
      <c r="C492" s="33"/>
      <c r="D492" s="33"/>
      <c r="E492" s="33"/>
      <c r="F492" s="33"/>
    </row>
    <row r="493" spans="1:7" ht="12" customHeight="1" x14ac:dyDescent="0.55000000000000004">
      <c r="B493" s="2"/>
      <c r="C493" s="3"/>
      <c r="D493" s="4" t="s">
        <v>1</v>
      </c>
      <c r="E493" s="4" t="s">
        <v>2</v>
      </c>
      <c r="F493" s="4" t="s">
        <v>2</v>
      </c>
    </row>
    <row r="494" spans="1:7" ht="12" customHeight="1" x14ac:dyDescent="0.55000000000000004">
      <c r="B494" s="5"/>
      <c r="D494" s="6"/>
      <c r="E494" s="6"/>
      <c r="F494" s="6" t="s">
        <v>3</v>
      </c>
    </row>
    <row r="495" spans="1:7" ht="12" customHeight="1" x14ac:dyDescent="0.55000000000000004">
      <c r="B495" s="5"/>
      <c r="D495" s="7"/>
      <c r="E495" s="7">
        <v>1053</v>
      </c>
      <c r="F495" s="7">
        <f>$E$495-$D$505</f>
        <v>996</v>
      </c>
    </row>
    <row r="496" spans="1:7" ht="12" customHeight="1" x14ac:dyDescent="0.55000000000000004">
      <c r="B496" s="8" t="s">
        <v>196</v>
      </c>
      <c r="C496" s="3"/>
      <c r="D496" s="9">
        <v>78</v>
      </c>
      <c r="E496" s="10">
        <f>IFERROR(100*$D496/$E$495, "-")</f>
        <v>7.4074074074074074</v>
      </c>
      <c r="F496" s="10">
        <f>IFERROR(100*$D496/$F$495, "-")</f>
        <v>7.831325301204819</v>
      </c>
      <c r="G496" s="11"/>
    </row>
    <row r="497" spans="1:7" ht="12" customHeight="1" x14ac:dyDescent="0.55000000000000004">
      <c r="B497" s="12" t="s">
        <v>158</v>
      </c>
      <c r="C497" s="13"/>
      <c r="D497" s="14">
        <v>43</v>
      </c>
      <c r="E497" s="15">
        <f t="shared" ref="E497:E505" si="82">IFERROR(100*$D497/$E$495, "-")</f>
        <v>4.083570750237417</v>
      </c>
      <c r="F497" s="15">
        <f t="shared" ref="F497:F504" si="83">IFERROR(100*$D497/$F$495, "-")</f>
        <v>4.3172690763052213</v>
      </c>
      <c r="G497" s="11"/>
    </row>
    <row r="498" spans="1:7" ht="12" customHeight="1" x14ac:dyDescent="0.55000000000000004">
      <c r="B498" s="16" t="s">
        <v>159</v>
      </c>
      <c r="D498" s="17">
        <v>140</v>
      </c>
      <c r="E498" s="18">
        <f t="shared" si="82"/>
        <v>13.295346628679962</v>
      </c>
      <c r="F498" s="18">
        <f t="shared" si="83"/>
        <v>14.056224899598394</v>
      </c>
      <c r="G498" s="11"/>
    </row>
    <row r="499" spans="1:7" ht="12" customHeight="1" x14ac:dyDescent="0.55000000000000004">
      <c r="B499" s="12" t="s">
        <v>160</v>
      </c>
      <c r="C499" s="13"/>
      <c r="D499" s="14">
        <v>122</v>
      </c>
      <c r="E499" s="15">
        <f t="shared" si="82"/>
        <v>11.585944919278253</v>
      </c>
      <c r="F499" s="15">
        <f t="shared" si="83"/>
        <v>12.248995983935743</v>
      </c>
      <c r="G499" s="11"/>
    </row>
    <row r="500" spans="1:7" ht="12" customHeight="1" x14ac:dyDescent="0.55000000000000004">
      <c r="B500" s="16" t="s">
        <v>161</v>
      </c>
      <c r="D500" s="17">
        <v>5</v>
      </c>
      <c r="E500" s="18">
        <f t="shared" si="82"/>
        <v>0.47483380816714149</v>
      </c>
      <c r="F500" s="18">
        <f t="shared" si="83"/>
        <v>0.50200803212851408</v>
      </c>
      <c r="G500" s="11"/>
    </row>
    <row r="501" spans="1:7" ht="12" customHeight="1" x14ac:dyDescent="0.55000000000000004">
      <c r="B501" s="12" t="s">
        <v>162</v>
      </c>
      <c r="C501" s="13"/>
      <c r="D501" s="14">
        <v>45</v>
      </c>
      <c r="E501" s="15">
        <f t="shared" si="82"/>
        <v>4.2735042735042734</v>
      </c>
      <c r="F501" s="15">
        <f t="shared" si="83"/>
        <v>4.5180722891566267</v>
      </c>
      <c r="G501" s="11"/>
    </row>
    <row r="502" spans="1:7" ht="12" customHeight="1" x14ac:dyDescent="0.55000000000000004">
      <c r="B502" s="16" t="s">
        <v>163</v>
      </c>
      <c r="D502" s="17">
        <v>274</v>
      </c>
      <c r="E502" s="18">
        <f t="shared" si="82"/>
        <v>26.020892687559353</v>
      </c>
      <c r="F502" s="18">
        <f t="shared" si="83"/>
        <v>27.510040160642571</v>
      </c>
      <c r="G502" s="11"/>
    </row>
    <row r="503" spans="1:7" ht="12" customHeight="1" x14ac:dyDescent="0.55000000000000004">
      <c r="B503" s="12" t="s">
        <v>24</v>
      </c>
      <c r="C503" s="13"/>
      <c r="D503" s="14">
        <v>54</v>
      </c>
      <c r="E503" s="15">
        <f t="shared" si="82"/>
        <v>5.1282051282051286</v>
      </c>
      <c r="F503" s="15">
        <f t="shared" si="83"/>
        <v>5.4216867469879517</v>
      </c>
      <c r="G503" s="11"/>
    </row>
    <row r="504" spans="1:7" ht="12" customHeight="1" x14ac:dyDescent="0.55000000000000004">
      <c r="B504" s="16" t="s">
        <v>164</v>
      </c>
      <c r="D504" s="17">
        <v>471</v>
      </c>
      <c r="E504" s="18">
        <f t="shared" si="82"/>
        <v>44.729344729344731</v>
      </c>
      <c r="F504" s="18">
        <f t="shared" si="83"/>
        <v>47.289156626506021</v>
      </c>
      <c r="G504" s="11"/>
    </row>
    <row r="505" spans="1:7" ht="12" customHeight="1" x14ac:dyDescent="0.55000000000000004">
      <c r="B505" s="19" t="s">
        <v>181</v>
      </c>
      <c r="C505" s="20"/>
      <c r="D505" s="21">
        <v>57</v>
      </c>
      <c r="E505" s="22">
        <f t="shared" si="82"/>
        <v>5.4131054131054128</v>
      </c>
      <c r="F505" s="22" t="s">
        <v>7</v>
      </c>
      <c r="G505" s="11"/>
    </row>
    <row r="506" spans="1:7" ht="12" customHeight="1" x14ac:dyDescent="0.55000000000000004">
      <c r="B506" s="31" t="s">
        <v>8</v>
      </c>
      <c r="C506" s="32"/>
      <c r="D506" s="23">
        <v>1053</v>
      </c>
      <c r="E506" s="24" t="s">
        <v>7</v>
      </c>
      <c r="F506" s="24" t="s">
        <v>7</v>
      </c>
      <c r="G506" s="11"/>
    </row>
    <row r="508" spans="1:7" ht="12" customHeight="1" x14ac:dyDescent="0.55000000000000004">
      <c r="A508" s="33" t="s">
        <v>165</v>
      </c>
      <c r="B508" s="33"/>
      <c r="C508" s="33"/>
      <c r="D508" s="33"/>
      <c r="E508" s="33"/>
      <c r="F508" s="33"/>
    </row>
    <row r="509" spans="1:7" ht="12" customHeight="1" x14ac:dyDescent="0.55000000000000004">
      <c r="B509" s="2"/>
      <c r="C509" s="3"/>
      <c r="D509" s="4" t="s">
        <v>1</v>
      </c>
      <c r="E509" s="4" t="s">
        <v>2</v>
      </c>
      <c r="F509" s="4" t="s">
        <v>2</v>
      </c>
    </row>
    <row r="510" spans="1:7" ht="12" customHeight="1" x14ac:dyDescent="0.55000000000000004">
      <c r="B510" s="5"/>
      <c r="D510" s="6"/>
      <c r="E510" s="6"/>
      <c r="F510" s="6" t="s">
        <v>3</v>
      </c>
    </row>
    <row r="511" spans="1:7" ht="12" customHeight="1" x14ac:dyDescent="0.55000000000000004">
      <c r="B511" s="5"/>
      <c r="D511" s="7"/>
      <c r="E511" s="7">
        <v>1730</v>
      </c>
      <c r="F511" s="7">
        <f>$E$511-$D$515</f>
        <v>1688</v>
      </c>
    </row>
    <row r="512" spans="1:7" ht="12" customHeight="1" x14ac:dyDescent="0.55000000000000004">
      <c r="B512" s="8" t="s">
        <v>166</v>
      </c>
      <c r="C512" s="3"/>
      <c r="D512" s="9">
        <v>128</v>
      </c>
      <c r="E512" s="10">
        <f>IFERROR(100*$D512/$E$511, "-")</f>
        <v>7.398843930635838</v>
      </c>
      <c r="F512" s="10">
        <f>IFERROR(100*$D512/$F$511, "-")</f>
        <v>7.5829383886255926</v>
      </c>
      <c r="G512" s="11"/>
    </row>
    <row r="513" spans="1:7" ht="12" customHeight="1" x14ac:dyDescent="0.55000000000000004">
      <c r="B513" s="12" t="s">
        <v>167</v>
      </c>
      <c r="C513" s="13"/>
      <c r="D513" s="14">
        <v>1515</v>
      </c>
      <c r="E513" s="15">
        <f t="shared" ref="E513:E515" si="84">IFERROR(100*$D513/$E$511, "-")</f>
        <v>87.572254335260112</v>
      </c>
      <c r="F513" s="15">
        <f t="shared" ref="F513:F514" si="85">IFERROR(100*$D513/$F$511, "-")</f>
        <v>89.751184834123222</v>
      </c>
      <c r="G513" s="11"/>
    </row>
    <row r="514" spans="1:7" ht="12" customHeight="1" x14ac:dyDescent="0.55000000000000004">
      <c r="B514" s="16" t="s">
        <v>168</v>
      </c>
      <c r="D514" s="17">
        <v>45</v>
      </c>
      <c r="E514" s="18">
        <f t="shared" si="84"/>
        <v>2.601156069364162</v>
      </c>
      <c r="F514" s="18">
        <f t="shared" si="85"/>
        <v>2.6658767772511847</v>
      </c>
      <c r="G514" s="11"/>
    </row>
    <row r="515" spans="1:7" ht="12" customHeight="1" x14ac:dyDescent="0.55000000000000004">
      <c r="B515" s="19" t="s">
        <v>181</v>
      </c>
      <c r="C515" s="20"/>
      <c r="D515" s="21">
        <v>42</v>
      </c>
      <c r="E515" s="22">
        <f t="shared" si="84"/>
        <v>2.4277456647398843</v>
      </c>
      <c r="F515" s="22" t="s">
        <v>7</v>
      </c>
      <c r="G515" s="11"/>
    </row>
    <row r="516" spans="1:7" ht="12" customHeight="1" x14ac:dyDescent="0.55000000000000004">
      <c r="B516" s="31" t="s">
        <v>8</v>
      </c>
      <c r="C516" s="32"/>
      <c r="D516" s="23">
        <v>1730</v>
      </c>
      <c r="E516" s="24">
        <f>IF(SUM($E$512:$E$515) = 0, "-", SUM($E$512:$E$515))</f>
        <v>100</v>
      </c>
      <c r="F516" s="24">
        <f>IF(SUM($F$512:$F$515) = 0, "-", SUM($F$512:$F$515))</f>
        <v>100</v>
      </c>
      <c r="G516" s="11"/>
    </row>
    <row r="518" spans="1:7" ht="12" customHeight="1" x14ac:dyDescent="0.55000000000000004">
      <c r="A518" s="33" t="s">
        <v>169</v>
      </c>
      <c r="B518" s="33"/>
      <c r="C518" s="33"/>
      <c r="D518" s="33"/>
      <c r="E518" s="33"/>
      <c r="F518" s="33"/>
    </row>
    <row r="519" spans="1:7" ht="12" customHeight="1" x14ac:dyDescent="0.55000000000000004">
      <c r="B519" s="2"/>
      <c r="C519" s="3"/>
      <c r="D519" s="4" t="s">
        <v>1</v>
      </c>
      <c r="E519" s="4" t="s">
        <v>2</v>
      </c>
      <c r="F519" s="4" t="s">
        <v>2</v>
      </c>
    </row>
    <row r="520" spans="1:7" ht="12" customHeight="1" x14ac:dyDescent="0.55000000000000004">
      <c r="B520" s="5"/>
      <c r="D520" s="6"/>
      <c r="E520" s="6"/>
      <c r="F520" s="6" t="s">
        <v>3</v>
      </c>
    </row>
    <row r="521" spans="1:7" ht="12" customHeight="1" x14ac:dyDescent="0.55000000000000004">
      <c r="B521" s="5"/>
      <c r="D521" s="7"/>
      <c r="E521" s="7">
        <v>1730</v>
      </c>
      <c r="F521" s="7">
        <f>$E$521-$D$534</f>
        <v>1685</v>
      </c>
    </row>
    <row r="522" spans="1:7" ht="12" customHeight="1" x14ac:dyDescent="0.55000000000000004">
      <c r="B522" s="8" t="s">
        <v>170</v>
      </c>
      <c r="C522" s="3"/>
      <c r="D522" s="9">
        <v>701</v>
      </c>
      <c r="E522" s="10">
        <f>IFERROR(100*$D522/$E$521, "-")</f>
        <v>40.520231213872833</v>
      </c>
      <c r="F522" s="10">
        <f>IFERROR(100*$D522/$F$521, "-")</f>
        <v>41.602373887240354</v>
      </c>
      <c r="G522" s="11"/>
    </row>
    <row r="523" spans="1:7" ht="12" customHeight="1" x14ac:dyDescent="0.55000000000000004">
      <c r="B523" s="12" t="s">
        <v>171</v>
      </c>
      <c r="C523" s="13"/>
      <c r="D523" s="14">
        <v>352</v>
      </c>
      <c r="E523" s="15">
        <f t="shared" ref="E523:E534" si="86">IFERROR(100*$D523/$E$521, "-")</f>
        <v>20.346820809248555</v>
      </c>
      <c r="F523" s="15">
        <f t="shared" ref="F523:F533" si="87">IFERROR(100*$D523/$F$521, "-")</f>
        <v>20.890207715133531</v>
      </c>
      <c r="G523" s="11"/>
    </row>
    <row r="524" spans="1:7" ht="12" customHeight="1" x14ac:dyDescent="0.55000000000000004">
      <c r="B524" s="16" t="s">
        <v>172</v>
      </c>
      <c r="D524" s="17">
        <v>395</v>
      </c>
      <c r="E524" s="18">
        <f t="shared" si="86"/>
        <v>22.832369942196532</v>
      </c>
      <c r="F524" s="18">
        <f t="shared" si="87"/>
        <v>23.442136498516319</v>
      </c>
      <c r="G524" s="11"/>
    </row>
    <row r="525" spans="1:7" ht="12" customHeight="1" x14ac:dyDescent="0.55000000000000004">
      <c r="B525" s="12" t="s">
        <v>173</v>
      </c>
      <c r="C525" s="13"/>
      <c r="D525" s="14">
        <v>313</v>
      </c>
      <c r="E525" s="15">
        <f t="shared" si="86"/>
        <v>18.092485549132949</v>
      </c>
      <c r="F525" s="15">
        <f t="shared" si="87"/>
        <v>18.575667655786351</v>
      </c>
      <c r="G525" s="11"/>
    </row>
    <row r="526" spans="1:7" ht="12" customHeight="1" x14ac:dyDescent="0.55000000000000004">
      <c r="B526" s="16" t="s">
        <v>174</v>
      </c>
      <c r="D526" s="17">
        <v>236</v>
      </c>
      <c r="E526" s="18">
        <f t="shared" si="86"/>
        <v>13.641618497109826</v>
      </c>
      <c r="F526" s="18">
        <f t="shared" si="87"/>
        <v>14.005934718100891</v>
      </c>
      <c r="G526" s="11"/>
    </row>
    <row r="527" spans="1:7" ht="12" customHeight="1" x14ac:dyDescent="0.55000000000000004">
      <c r="B527" s="12" t="s">
        <v>175</v>
      </c>
      <c r="C527" s="13"/>
      <c r="D527" s="14">
        <v>346</v>
      </c>
      <c r="E527" s="15">
        <f t="shared" si="86"/>
        <v>20</v>
      </c>
      <c r="F527" s="15">
        <f t="shared" si="87"/>
        <v>20.534124629080118</v>
      </c>
      <c r="G527" s="11"/>
    </row>
    <row r="528" spans="1:7" ht="12" customHeight="1" x14ac:dyDescent="0.55000000000000004">
      <c r="B528" s="16" t="s">
        <v>176</v>
      </c>
      <c r="D528" s="17">
        <v>354</v>
      </c>
      <c r="E528" s="18">
        <f t="shared" si="86"/>
        <v>20.462427745664741</v>
      </c>
      <c r="F528" s="18">
        <f t="shared" si="87"/>
        <v>21.008902077151337</v>
      </c>
      <c r="G528" s="11"/>
    </row>
    <row r="529" spans="2:7" ht="12" customHeight="1" x14ac:dyDescent="0.55000000000000004">
      <c r="B529" s="12" t="s">
        <v>177</v>
      </c>
      <c r="C529" s="13"/>
      <c r="D529" s="14">
        <v>155</v>
      </c>
      <c r="E529" s="15">
        <f t="shared" si="86"/>
        <v>8.9595375722543356</v>
      </c>
      <c r="F529" s="15">
        <f t="shared" si="87"/>
        <v>9.1988130563798212</v>
      </c>
      <c r="G529" s="11"/>
    </row>
    <row r="530" spans="2:7" ht="12" customHeight="1" x14ac:dyDescent="0.55000000000000004">
      <c r="B530" s="16" t="s">
        <v>178</v>
      </c>
      <c r="D530" s="17">
        <v>475</v>
      </c>
      <c r="E530" s="18">
        <f t="shared" si="86"/>
        <v>27.456647398843931</v>
      </c>
      <c r="F530" s="18">
        <f t="shared" si="87"/>
        <v>28.189910979228486</v>
      </c>
      <c r="G530" s="11"/>
    </row>
    <row r="531" spans="2:7" ht="12" customHeight="1" x14ac:dyDescent="0.55000000000000004">
      <c r="B531" s="12" t="s">
        <v>179</v>
      </c>
      <c r="C531" s="13"/>
      <c r="D531" s="14">
        <v>110</v>
      </c>
      <c r="E531" s="15">
        <f t="shared" si="86"/>
        <v>6.3583815028901736</v>
      </c>
      <c r="F531" s="15">
        <f t="shared" si="87"/>
        <v>6.5281899109792283</v>
      </c>
      <c r="G531" s="11"/>
    </row>
    <row r="532" spans="2:7" ht="12" customHeight="1" x14ac:dyDescent="0.55000000000000004">
      <c r="B532" s="16" t="s">
        <v>180</v>
      </c>
      <c r="D532" s="17">
        <v>468</v>
      </c>
      <c r="E532" s="18">
        <f t="shared" si="86"/>
        <v>27.052023121387283</v>
      </c>
      <c r="F532" s="18">
        <f t="shared" si="87"/>
        <v>27.774480712166174</v>
      </c>
      <c r="G532" s="11"/>
    </row>
    <row r="533" spans="2:7" ht="12" customHeight="1" x14ac:dyDescent="0.55000000000000004">
      <c r="B533" s="12" t="s">
        <v>55</v>
      </c>
      <c r="C533" s="13"/>
      <c r="D533" s="14">
        <v>222</v>
      </c>
      <c r="E533" s="15">
        <f t="shared" si="86"/>
        <v>12.832369942196532</v>
      </c>
      <c r="F533" s="15">
        <f t="shared" si="87"/>
        <v>13.17507418397626</v>
      </c>
      <c r="G533" s="11"/>
    </row>
    <row r="534" spans="2:7" ht="12" customHeight="1" x14ac:dyDescent="0.55000000000000004">
      <c r="B534" s="25" t="s">
        <v>181</v>
      </c>
      <c r="C534" s="26"/>
      <c r="D534" s="23">
        <v>45</v>
      </c>
      <c r="E534" s="24">
        <f t="shared" si="86"/>
        <v>2.601156069364162</v>
      </c>
      <c r="F534" s="24" t="s">
        <v>7</v>
      </c>
      <c r="G534" s="11"/>
    </row>
    <row r="535" spans="2:7" ht="12" customHeight="1" x14ac:dyDescent="0.55000000000000004">
      <c r="B535" s="31" t="s">
        <v>8</v>
      </c>
      <c r="C535" s="32"/>
      <c r="D535" s="23">
        <v>1730</v>
      </c>
      <c r="E535" s="24" t="s">
        <v>7</v>
      </c>
      <c r="F535" s="24" t="s">
        <v>7</v>
      </c>
      <c r="G535" s="11"/>
    </row>
  </sheetData>
  <mergeCells count="90">
    <mergeCell ref="B516:C516"/>
    <mergeCell ref="A518:F518"/>
    <mergeCell ref="B535:C535"/>
    <mergeCell ref="A470:F470"/>
    <mergeCell ref="B479:C479"/>
    <mergeCell ref="A481:F481"/>
    <mergeCell ref="B490:C490"/>
    <mergeCell ref="A492:F492"/>
    <mergeCell ref="B506:C506"/>
    <mergeCell ref="A431:F431"/>
    <mergeCell ref="B445:C445"/>
    <mergeCell ref="A448:F448"/>
    <mergeCell ref="A280:F280"/>
    <mergeCell ref="A508:F508"/>
    <mergeCell ref="B468:C468"/>
    <mergeCell ref="A401:F401"/>
    <mergeCell ref="B409:C409"/>
    <mergeCell ref="A411:F411"/>
    <mergeCell ref="B419:C419"/>
    <mergeCell ref="B457:C457"/>
    <mergeCell ref="A459:F459"/>
    <mergeCell ref="B399:C399"/>
    <mergeCell ref="A341:F341"/>
    <mergeCell ref="B349:C349"/>
    <mergeCell ref="A351:F351"/>
    <mergeCell ref="B359:C359"/>
    <mergeCell ref="A361:F361"/>
    <mergeCell ref="B369:C369"/>
    <mergeCell ref="A371:F371"/>
    <mergeCell ref="B379:C379"/>
    <mergeCell ref="A381:F381"/>
    <mergeCell ref="B389:C389"/>
    <mergeCell ref="A391:F391"/>
    <mergeCell ref="A421:F421"/>
    <mergeCell ref="B429:C429"/>
    <mergeCell ref="B339:C339"/>
    <mergeCell ref="A281:F281"/>
    <mergeCell ref="B289:C289"/>
    <mergeCell ref="A291:F291"/>
    <mergeCell ref="B299:C299"/>
    <mergeCell ref="A301:F301"/>
    <mergeCell ref="B309:C309"/>
    <mergeCell ref="A311:F311"/>
    <mergeCell ref="B319:C319"/>
    <mergeCell ref="A321:F321"/>
    <mergeCell ref="B329:C329"/>
    <mergeCell ref="A331:F331"/>
    <mergeCell ref="B278:C278"/>
    <mergeCell ref="A200:F200"/>
    <mergeCell ref="B209:C209"/>
    <mergeCell ref="A211:F211"/>
    <mergeCell ref="B220:C220"/>
    <mergeCell ref="A222:F222"/>
    <mergeCell ref="B231:C231"/>
    <mergeCell ref="A233:F233"/>
    <mergeCell ref="B242:C242"/>
    <mergeCell ref="A244:F244"/>
    <mergeCell ref="B260:C260"/>
    <mergeCell ref="A262:F262"/>
    <mergeCell ref="B197:C197"/>
    <mergeCell ref="A117:F117"/>
    <mergeCell ref="B127:C127"/>
    <mergeCell ref="A130:F130"/>
    <mergeCell ref="B142:C142"/>
    <mergeCell ref="A144:F144"/>
    <mergeCell ref="B158:C158"/>
    <mergeCell ref="A160:F160"/>
    <mergeCell ref="B174:C174"/>
    <mergeCell ref="A176:F176"/>
    <mergeCell ref="B183:C183"/>
    <mergeCell ref="A185:F185"/>
    <mergeCell ref="B115:C115"/>
    <mergeCell ref="A40:F40"/>
    <mergeCell ref="B47:C47"/>
    <mergeCell ref="A49:F49"/>
    <mergeCell ref="B59:C59"/>
    <mergeCell ref="A61:F61"/>
    <mergeCell ref="B75:C75"/>
    <mergeCell ref="A78:F78"/>
    <mergeCell ref="B89:C89"/>
    <mergeCell ref="A91:F91"/>
    <mergeCell ref="B102:C102"/>
    <mergeCell ref="A104:F104"/>
    <mergeCell ref="A77:F77"/>
    <mergeCell ref="B38:C38"/>
    <mergeCell ref="A2:F2"/>
    <mergeCell ref="B10:C10"/>
    <mergeCell ref="A12:F12"/>
    <mergeCell ref="B25:C25"/>
    <mergeCell ref="A27:F27"/>
  </mergeCells>
  <phoneticPr fontId="3"/>
  <pageMargins left="0.70866141732283472" right="0.70866141732283472" top="0.74803149606299213" bottom="0.74803149606299213" header="0.31496062992125984" footer="0.31496062992125984"/>
  <pageSetup paperSize="9" scale="85" fitToHeight="0" orientation="landscape" r:id="rId1"/>
  <headerFooter>
    <oddHeader>&amp;C16・17歳票_単純集計結果</oddHeader>
    <oddFooter>&amp;C&amp;P / &amp;N ページ</oddFooter>
  </headerFooter>
  <rowBreaks count="13" manualBreakCount="13">
    <brk id="38" max="16383" man="1"/>
    <brk id="75" max="16383" man="1"/>
    <brk id="115" max="16383" man="1"/>
    <brk id="158" max="16383" man="1"/>
    <brk id="197" max="16383" man="1"/>
    <brk id="242" max="16383" man="1"/>
    <brk id="278" max="16383" man="1"/>
    <brk id="319" max="16383" man="1"/>
    <brk id="359" max="16383" man="1"/>
    <brk id="399" max="16383" man="1"/>
    <brk id="429" max="16383" man="1"/>
    <brk id="468" max="16383" man="1"/>
    <brk id="50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16・17歳単純集計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cp:lastPrinted>2025-01-30T04:45:21Z</cp:lastPrinted>
  <dcterms:created xsi:type="dcterms:W3CDTF">2024-10-04T00:56:03Z</dcterms:created>
  <dcterms:modified xsi:type="dcterms:W3CDTF">2025-12-08T04:37:11Z</dcterms:modified>
</cp:coreProperties>
</file>