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02_group\02_保育・待機児童対策グループ\01 待機児童調査\31年度\01_国調査\4月調査\07_記者発表\オープンデータ用\"/>
    </mc:Choice>
  </mc:AlternateContent>
  <bookViews>
    <workbookView xWindow="0" yWindow="0" windowWidth="20490" windowHeight="7755"/>
  </bookViews>
  <sheets>
    <sheet name="１　保育所等利用申込・入所待機状況" sheetId="1" r:id="rId1"/>
    <sheet name="２　市町村別・待機児童数の推移" sheetId="2" r:id="rId2"/>
    <sheet name="３ 年齢別待機児童・４ 待機児童が多い市町村" sheetId="3" r:id="rId3"/>
  </sheets>
  <definedNames>
    <definedName name="_xlnm.Print_Area" localSheetId="0">'１　保育所等利用申込・入所待機状況'!$A$1:$G$28</definedName>
    <definedName name="_xlnm.Print_Area" localSheetId="1">'２　市町村別・待機児童数の推移'!$B$1:$N$48</definedName>
    <definedName name="_xlnm.Print_Area" localSheetId="2">'３ 年齢別待機児童・４ 待機児童が多い市町村'!$A$2:$H$40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 i="2" l="1"/>
  <c r="L44" i="2"/>
  <c r="N44" i="2" l="1"/>
  <c r="D39" i="3" l="1"/>
  <c r="M40" i="2" l="1"/>
  <c r="M39" i="2"/>
  <c r="M38" i="2"/>
  <c r="M37" i="2"/>
  <c r="M36" i="2"/>
  <c r="M35" i="2"/>
  <c r="M34" i="2"/>
  <c r="M33" i="2"/>
  <c r="M32" i="2"/>
  <c r="M31" i="2"/>
  <c r="M30" i="2"/>
  <c r="M29" i="2"/>
  <c r="M28" i="2"/>
  <c r="M27" i="2"/>
  <c r="M26" i="2"/>
  <c r="M25" i="2"/>
  <c r="M24" i="2"/>
  <c r="M23" i="2"/>
  <c r="M22" i="2"/>
  <c r="M21" i="2"/>
  <c r="M20" i="2"/>
  <c r="M19" i="2"/>
  <c r="M18" i="2"/>
  <c r="M17" i="2"/>
  <c r="M16" i="2"/>
  <c r="M15" i="2"/>
  <c r="M13" i="2"/>
  <c r="M12" i="2"/>
  <c r="M10" i="2"/>
  <c r="M9" i="2"/>
  <c r="M8" i="2"/>
  <c r="M7" i="2"/>
  <c r="M14" i="2"/>
  <c r="K41" i="2"/>
  <c r="K11" i="2"/>
  <c r="K42" i="2" s="1"/>
  <c r="D10" i="1" l="1"/>
  <c r="E10" i="1"/>
  <c r="G21" i="3" l="1"/>
  <c r="G15" i="3"/>
  <c r="I41" i="2" l="1"/>
  <c r="I11" i="2"/>
  <c r="I42" i="2" s="1"/>
  <c r="I43" i="2" s="1"/>
  <c r="I44" i="2" s="1"/>
  <c r="D40" i="3"/>
  <c r="D30" i="3"/>
  <c r="D38" i="3"/>
  <c r="D32" i="3"/>
  <c r="D35" i="3"/>
  <c r="D33" i="3"/>
  <c r="D31" i="3"/>
  <c r="D29" i="3"/>
  <c r="D28" i="3"/>
  <c r="F21" i="3"/>
  <c r="E21" i="3"/>
  <c r="D21" i="3"/>
  <c r="C21" i="3"/>
  <c r="B21" i="3"/>
  <c r="H21" i="3"/>
  <c r="F15" i="3"/>
  <c r="E15" i="3"/>
  <c r="D15" i="3"/>
  <c r="C15" i="3"/>
  <c r="B15" i="3"/>
  <c r="H15" i="3"/>
  <c r="E8" i="3"/>
  <c r="N41" i="2"/>
  <c r="L41" i="2"/>
  <c r="M41" i="2" s="1"/>
  <c r="H41" i="2"/>
  <c r="G41" i="2"/>
  <c r="F41" i="2"/>
  <c r="E41" i="2"/>
  <c r="D41" i="2"/>
  <c r="D42" i="2" s="1"/>
  <c r="C41" i="2"/>
  <c r="C42" i="2" s="1"/>
  <c r="C43" i="2" s="1"/>
  <c r="N11" i="2"/>
  <c r="L11" i="2"/>
  <c r="H11" i="2"/>
  <c r="H42" i="2" s="1"/>
  <c r="G11" i="2"/>
  <c r="F11" i="2"/>
  <c r="F42" i="2" s="1"/>
  <c r="E11" i="2"/>
  <c r="D11" i="2"/>
  <c r="C23" i="1"/>
  <c r="G23" i="1" s="1"/>
  <c r="G22" i="1"/>
  <c r="G21" i="1"/>
  <c r="G20" i="1"/>
  <c r="G19" i="1"/>
  <c r="G18" i="1"/>
  <c r="G17" i="1"/>
  <c r="G16" i="1"/>
  <c r="E15" i="1"/>
  <c r="D15" i="1"/>
  <c r="C14" i="1"/>
  <c r="G14" i="1" s="1"/>
  <c r="C13" i="1"/>
  <c r="G13" i="1" s="1"/>
  <c r="C12" i="1"/>
  <c r="G12" i="1" s="1"/>
  <c r="F11" i="1"/>
  <c r="D11" i="1"/>
  <c r="C10" i="1"/>
  <c r="C11" i="1" s="1"/>
  <c r="F9" i="1"/>
  <c r="D9" i="1"/>
  <c r="C9" i="1"/>
  <c r="G9" i="1" s="1"/>
  <c r="G7" i="1"/>
  <c r="E7" i="1"/>
  <c r="E11" i="1" s="1"/>
  <c r="G10" i="1" l="1"/>
  <c r="E42" i="2"/>
  <c r="H8" i="3"/>
  <c r="N42" i="2"/>
  <c r="N43" i="2" s="1"/>
  <c r="C15" i="1"/>
  <c r="G15" i="1" s="1"/>
  <c r="E9" i="1"/>
  <c r="L42" i="2"/>
  <c r="J42" i="2"/>
  <c r="K43" i="2" s="1"/>
  <c r="K44" i="2" s="1"/>
  <c r="M11" i="2"/>
  <c r="E43" i="2"/>
  <c r="E44" i="2" s="1"/>
  <c r="G42" i="2"/>
  <c r="G43" i="2" s="1"/>
  <c r="G44" i="2" s="1"/>
  <c r="G11" i="1"/>
  <c r="F43" i="2"/>
  <c r="F44" i="2" s="1"/>
  <c r="D43" i="2"/>
  <c r="D44" i="2" s="1"/>
  <c r="G8" i="1"/>
  <c r="J43" i="2" l="1"/>
  <c r="J44" i="2" s="1"/>
  <c r="C9" i="3"/>
  <c r="F9" i="3"/>
  <c r="D9" i="3"/>
  <c r="G9" i="3"/>
  <c r="B9" i="3"/>
  <c r="E9" i="3"/>
  <c r="M42" i="2"/>
  <c r="H43" i="2"/>
  <c r="H44" i="2" s="1"/>
</calcChain>
</file>

<file path=xl/sharedStrings.xml><?xml version="1.0" encoding="utf-8"?>
<sst xmlns="http://schemas.openxmlformats.org/spreadsheetml/2006/main" count="203" uniqueCount="155">
  <si>
    <t>　</t>
    <phoneticPr fontId="2"/>
  </si>
  <si>
    <t>１　保育所等利用申込・入所待機状況</t>
    <rPh sb="2" eb="4">
      <t>ホイク</t>
    </rPh>
    <rPh sb="4" eb="5">
      <t>ショ</t>
    </rPh>
    <rPh sb="5" eb="6">
      <t>トウ</t>
    </rPh>
    <rPh sb="6" eb="8">
      <t>リヨウ</t>
    </rPh>
    <rPh sb="8" eb="10">
      <t>モウシコミ</t>
    </rPh>
    <rPh sb="11" eb="13">
      <t>ニュウショ</t>
    </rPh>
    <rPh sb="13" eb="15">
      <t>タイキ</t>
    </rPh>
    <rPh sb="15" eb="17">
      <t>ジョウキョウ</t>
    </rPh>
    <phoneticPr fontId="2"/>
  </si>
  <si>
    <t>（単位：人）</t>
    <rPh sb="1" eb="3">
      <t>タンイ</t>
    </rPh>
    <rPh sb="4" eb="5">
      <t>ニン</t>
    </rPh>
    <phoneticPr fontId="2"/>
  </si>
  <si>
    <t>項目</t>
    <rPh sb="0" eb="2">
      <t>コウモク</t>
    </rPh>
    <phoneticPr fontId="2"/>
  </si>
  <si>
    <t>人数</t>
    <rPh sb="0" eb="2">
      <t>ニンズウ</t>
    </rPh>
    <phoneticPr fontId="2"/>
  </si>
  <si>
    <t>年齢別内訳</t>
    <rPh sb="0" eb="2">
      <t>ネンレイ</t>
    </rPh>
    <rPh sb="2" eb="3">
      <t>ベツ</t>
    </rPh>
    <rPh sb="3" eb="5">
      <t>ウチワケ</t>
    </rPh>
    <phoneticPr fontId="2"/>
  </si>
  <si>
    <t>対前年比</t>
    <rPh sb="0" eb="1">
      <t>タイ</t>
    </rPh>
    <rPh sb="1" eb="3">
      <t>ゼンネン</t>
    </rPh>
    <rPh sb="3" eb="4">
      <t>ヒ</t>
    </rPh>
    <phoneticPr fontId="2"/>
  </si>
  <si>
    <t>3歳未満</t>
    <rPh sb="1" eb="4">
      <t>サイミマン</t>
    </rPh>
    <phoneticPr fontId="2"/>
  </si>
  <si>
    <t>3歳以上</t>
    <rPh sb="1" eb="4">
      <t>サイイジョウ</t>
    </rPh>
    <phoneticPr fontId="2"/>
  </si>
  <si>
    <t>就学前児童数 (A) ※1</t>
    <rPh sb="0" eb="3">
      <t>シュウガクマエ</t>
    </rPh>
    <rPh sb="3" eb="5">
      <t>ジドウ</t>
    </rPh>
    <rPh sb="5" eb="6">
      <t>スウ</t>
    </rPh>
    <phoneticPr fontId="2"/>
  </si>
  <si>
    <t>保育所等利用申込者数 (B)　※2</t>
    <rPh sb="0" eb="2">
      <t>ホイク</t>
    </rPh>
    <rPh sb="2" eb="3">
      <t>ショ</t>
    </rPh>
    <rPh sb="3" eb="4">
      <t>トウ</t>
    </rPh>
    <rPh sb="4" eb="6">
      <t>リヨウ</t>
    </rPh>
    <rPh sb="6" eb="8">
      <t>モウシコミ</t>
    </rPh>
    <rPh sb="8" eb="9">
      <t>シャ</t>
    </rPh>
    <rPh sb="9" eb="10">
      <t>スウ</t>
    </rPh>
    <phoneticPr fontId="2"/>
  </si>
  <si>
    <t>（利用申込率＝B/A）</t>
    <rPh sb="3" eb="5">
      <t>モウシコミ</t>
    </rPh>
    <phoneticPr fontId="2"/>
  </si>
  <si>
    <t>利用児童数（C)</t>
    <rPh sb="0" eb="2">
      <t>リヨウ</t>
    </rPh>
    <rPh sb="2" eb="4">
      <t>ジドウ</t>
    </rPh>
    <rPh sb="4" eb="5">
      <t>スウ</t>
    </rPh>
    <phoneticPr fontId="2"/>
  </si>
  <si>
    <t>（利用率＝C/A）</t>
    <phoneticPr fontId="2"/>
  </si>
  <si>
    <t>保育所</t>
    <rPh sb="0" eb="2">
      <t>ホイク</t>
    </rPh>
    <rPh sb="2" eb="3">
      <t>ショ</t>
    </rPh>
    <phoneticPr fontId="2"/>
  </si>
  <si>
    <t>認定こども園</t>
    <rPh sb="0" eb="2">
      <t>ニンテイ</t>
    </rPh>
    <rPh sb="5" eb="6">
      <t>エン</t>
    </rPh>
    <phoneticPr fontId="2"/>
  </si>
  <si>
    <t>地域型保育事業　※3</t>
    <rPh sb="0" eb="3">
      <t>チイキガタ</t>
    </rPh>
    <rPh sb="3" eb="5">
      <t>ホイク</t>
    </rPh>
    <rPh sb="5" eb="7">
      <t>ジギョウ</t>
    </rPh>
    <phoneticPr fontId="2"/>
  </si>
  <si>
    <t>保留児童数 (D）=B-C</t>
    <rPh sb="0" eb="2">
      <t>ホリュウ</t>
    </rPh>
    <rPh sb="2" eb="4">
      <t>ジドウ</t>
    </rPh>
    <rPh sb="4" eb="5">
      <t>スウ</t>
    </rPh>
    <phoneticPr fontId="2"/>
  </si>
  <si>
    <t>預かり保育を実施している幼稚園　①</t>
    <rPh sb="0" eb="1">
      <t>アズ</t>
    </rPh>
    <rPh sb="3" eb="5">
      <t>ホイク</t>
    </rPh>
    <rPh sb="6" eb="8">
      <t>ジッシ</t>
    </rPh>
    <rPh sb="12" eb="15">
      <t>ヨウチエン</t>
    </rPh>
    <phoneticPr fontId="2"/>
  </si>
  <si>
    <t>-</t>
    <phoneticPr fontId="2"/>
  </si>
  <si>
    <t>国庫補助を受けている認可外保育施設　②</t>
    <rPh sb="0" eb="2">
      <t>コッコ</t>
    </rPh>
    <rPh sb="2" eb="4">
      <t>ホジョ</t>
    </rPh>
    <rPh sb="5" eb="6">
      <t>ウ</t>
    </rPh>
    <rPh sb="10" eb="12">
      <t>ニンカ</t>
    </rPh>
    <rPh sb="12" eb="13">
      <t>ガイ</t>
    </rPh>
    <rPh sb="13" eb="15">
      <t>ホイク</t>
    </rPh>
    <rPh sb="15" eb="17">
      <t>シセツ</t>
    </rPh>
    <phoneticPr fontId="2"/>
  </si>
  <si>
    <t>-</t>
  </si>
  <si>
    <t>企業主導型保育事業　③　※4</t>
    <rPh sb="0" eb="2">
      <t>キギョウ</t>
    </rPh>
    <rPh sb="2" eb="5">
      <t>シュドウガタ</t>
    </rPh>
    <rPh sb="5" eb="7">
      <t>ホイク</t>
    </rPh>
    <rPh sb="7" eb="9">
      <t>ジギョウ</t>
    </rPh>
    <phoneticPr fontId="2"/>
  </si>
  <si>
    <t>地方単独補助を受けている認可外保育施設　④</t>
    <rPh sb="0" eb="2">
      <t>チホウ</t>
    </rPh>
    <rPh sb="2" eb="4">
      <t>タンドク</t>
    </rPh>
    <rPh sb="4" eb="6">
      <t>ホジョ</t>
    </rPh>
    <rPh sb="7" eb="8">
      <t>ウ</t>
    </rPh>
    <rPh sb="12" eb="14">
      <t>ニンカ</t>
    </rPh>
    <rPh sb="14" eb="15">
      <t>ガイ</t>
    </rPh>
    <rPh sb="15" eb="17">
      <t>ホイク</t>
    </rPh>
    <rPh sb="17" eb="19">
      <t>シセツ</t>
    </rPh>
    <phoneticPr fontId="2"/>
  </si>
  <si>
    <t>求職活動中のうち、求職活動を休止している者 ⑤</t>
    <rPh sb="0" eb="2">
      <t>キュウショク</t>
    </rPh>
    <rPh sb="2" eb="5">
      <t>カツドウチュウ</t>
    </rPh>
    <rPh sb="9" eb="11">
      <t>キュウショク</t>
    </rPh>
    <rPh sb="11" eb="13">
      <t>カツドウ</t>
    </rPh>
    <rPh sb="14" eb="16">
      <t>キュウシ</t>
    </rPh>
    <rPh sb="20" eb="21">
      <t>モノ</t>
    </rPh>
    <phoneticPr fontId="2"/>
  </si>
  <si>
    <t>特定の保育所を希望し、保護者の私的な理由により待機している者 ⑥</t>
    <rPh sb="23" eb="25">
      <t>タイキ</t>
    </rPh>
    <rPh sb="29" eb="30">
      <t>モノ</t>
    </rPh>
    <phoneticPr fontId="2"/>
  </si>
  <si>
    <t>育児休業中の者 ⑦</t>
    <rPh sb="0" eb="2">
      <t>イクジ</t>
    </rPh>
    <rPh sb="2" eb="4">
      <t>キュウギョウ</t>
    </rPh>
    <rPh sb="4" eb="5">
      <t>チュウ</t>
    </rPh>
    <rPh sb="6" eb="7">
      <t>モノ</t>
    </rPh>
    <phoneticPr fontId="2"/>
  </si>
  <si>
    <t>待機児童 （E）=D－①～⑦</t>
    <rPh sb="0" eb="2">
      <t>タイキ</t>
    </rPh>
    <rPh sb="2" eb="4">
      <t>ジドウ</t>
    </rPh>
    <phoneticPr fontId="2"/>
  </si>
  <si>
    <t>※2　保育所等：保育所、認定こども園（幼稚園機能部分を除く。）及び地域型保育事業</t>
    <rPh sb="3" eb="5">
      <t>ホイク</t>
    </rPh>
    <rPh sb="5" eb="6">
      <t>ショ</t>
    </rPh>
    <rPh sb="6" eb="7">
      <t>トウ</t>
    </rPh>
    <rPh sb="8" eb="10">
      <t>ホイク</t>
    </rPh>
    <rPh sb="10" eb="11">
      <t>ジョ</t>
    </rPh>
    <rPh sb="12" eb="14">
      <t>ニンテイ</t>
    </rPh>
    <rPh sb="17" eb="18">
      <t>エン</t>
    </rPh>
    <rPh sb="19" eb="22">
      <t>ヨウチエン</t>
    </rPh>
    <rPh sb="22" eb="24">
      <t>キノウ</t>
    </rPh>
    <rPh sb="24" eb="26">
      <t>ブブン</t>
    </rPh>
    <rPh sb="27" eb="28">
      <t>ノゾ</t>
    </rPh>
    <rPh sb="31" eb="32">
      <t>オヨ</t>
    </rPh>
    <rPh sb="33" eb="36">
      <t>チイキガタ</t>
    </rPh>
    <rPh sb="36" eb="38">
      <t>ホイク</t>
    </rPh>
    <rPh sb="38" eb="40">
      <t>ジギョウ</t>
    </rPh>
    <phoneticPr fontId="2"/>
  </si>
  <si>
    <t>※3　地域型保育事業：小規模保育、家庭的保育、事業所内保育及び居宅訪問型保育の各事業</t>
    <rPh sb="3" eb="6">
      <t>チイキガタ</t>
    </rPh>
    <rPh sb="6" eb="8">
      <t>ホイク</t>
    </rPh>
    <rPh sb="8" eb="10">
      <t>ジギョウ</t>
    </rPh>
    <rPh sb="11" eb="14">
      <t>ショウキボ</t>
    </rPh>
    <rPh sb="14" eb="16">
      <t>ホイク</t>
    </rPh>
    <rPh sb="17" eb="20">
      <t>カテイテキ</t>
    </rPh>
    <rPh sb="20" eb="22">
      <t>ホイク</t>
    </rPh>
    <rPh sb="23" eb="26">
      <t>ジギョウショ</t>
    </rPh>
    <rPh sb="26" eb="27">
      <t>ナイ</t>
    </rPh>
    <rPh sb="27" eb="29">
      <t>ホイク</t>
    </rPh>
    <rPh sb="29" eb="30">
      <t>オヨ</t>
    </rPh>
    <rPh sb="31" eb="33">
      <t>キョタク</t>
    </rPh>
    <rPh sb="33" eb="35">
      <t>ホウモン</t>
    </rPh>
    <rPh sb="35" eb="36">
      <t>ガタ</t>
    </rPh>
    <rPh sb="36" eb="38">
      <t>ホイク</t>
    </rPh>
    <rPh sb="39" eb="42">
      <t>カクジギョウ</t>
    </rPh>
    <phoneticPr fontId="2"/>
  </si>
  <si>
    <t>※4　企業主導型保育事業：仕事と子育ての両立に資することを目的として、平成28年度に国が創
　  設した新たな事業形態。企業が自社の従業員の子どもや地域の子どもを受け入れるために設置
 　 する保育施設。</t>
    <rPh sb="3" eb="5">
      <t>キギョウ</t>
    </rPh>
    <rPh sb="5" eb="8">
      <t>シュドウガタ</t>
    </rPh>
    <rPh sb="8" eb="10">
      <t>ホイク</t>
    </rPh>
    <rPh sb="10" eb="12">
      <t>ジギョウ</t>
    </rPh>
    <rPh sb="35" eb="37">
      <t>ヘイセイ</t>
    </rPh>
    <rPh sb="39" eb="40">
      <t>ネン</t>
    </rPh>
    <rPh sb="40" eb="41">
      <t>ド</t>
    </rPh>
    <rPh sb="42" eb="43">
      <t>クニ</t>
    </rPh>
    <rPh sb="44" eb="45">
      <t>ハジメ</t>
    </rPh>
    <rPh sb="49" eb="50">
      <t>セツ</t>
    </rPh>
    <rPh sb="52" eb="53">
      <t>アラ</t>
    </rPh>
    <rPh sb="55" eb="57">
      <t>ジギョウ</t>
    </rPh>
    <rPh sb="57" eb="59">
      <t>ケイタイ</t>
    </rPh>
    <rPh sb="63" eb="65">
      <t>ジシャ</t>
    </rPh>
    <rPh sb="70" eb="71">
      <t>コ</t>
    </rPh>
    <rPh sb="77" eb="78">
      <t>コ</t>
    </rPh>
    <rPh sb="81" eb="82">
      <t>ウ</t>
    </rPh>
    <rPh sb="83" eb="84">
      <t>イ</t>
    </rPh>
    <rPh sb="89" eb="91">
      <t>セッチ</t>
    </rPh>
    <rPh sb="99" eb="101">
      <t>シセツ</t>
    </rPh>
    <phoneticPr fontId="2"/>
  </si>
  <si>
    <t>(※参考　政令・中核市の状況)</t>
    <rPh sb="8" eb="10">
      <t>チュウカク</t>
    </rPh>
    <phoneticPr fontId="2"/>
  </si>
  <si>
    <t>２　市町村別・保育所等利用待機児童数の推移</t>
    <rPh sb="2" eb="5">
      <t>シチョウソン</t>
    </rPh>
    <rPh sb="5" eb="6">
      <t>ベツ</t>
    </rPh>
    <rPh sb="10" eb="11">
      <t>トウ</t>
    </rPh>
    <rPh sb="11" eb="13">
      <t>リヨウ</t>
    </rPh>
    <rPh sb="19" eb="21">
      <t>スイイ</t>
    </rPh>
    <phoneticPr fontId="13"/>
  </si>
  <si>
    <t>（１）待機児童数の推移</t>
    <rPh sb="3" eb="5">
      <t>タイキ</t>
    </rPh>
    <rPh sb="5" eb="7">
      <t>ジドウ</t>
    </rPh>
    <rPh sb="7" eb="8">
      <t>スウ</t>
    </rPh>
    <rPh sb="9" eb="11">
      <t>スイイ</t>
    </rPh>
    <phoneticPr fontId="18"/>
  </si>
  <si>
    <t>市町村名</t>
    <phoneticPr fontId="18"/>
  </si>
  <si>
    <t>２２年度</t>
    <rPh sb="2" eb="4">
      <t>ネンド</t>
    </rPh>
    <phoneticPr fontId="18"/>
  </si>
  <si>
    <t>２３年度</t>
    <rPh sb="2" eb="4">
      <t>ネンド</t>
    </rPh>
    <phoneticPr fontId="18"/>
  </si>
  <si>
    <t>２４年度</t>
    <rPh sb="2" eb="4">
      <t>ネンド</t>
    </rPh>
    <phoneticPr fontId="18"/>
  </si>
  <si>
    <t>２５年度</t>
    <rPh sb="2" eb="4">
      <t>ネンド</t>
    </rPh>
    <phoneticPr fontId="18"/>
  </si>
  <si>
    <t>２６年度</t>
    <rPh sb="2" eb="4">
      <t>ネンド</t>
    </rPh>
    <phoneticPr fontId="18"/>
  </si>
  <si>
    <t>２７年度</t>
    <rPh sb="2" eb="4">
      <t>ネンド</t>
    </rPh>
    <phoneticPr fontId="18"/>
  </si>
  <si>
    <t>対前年比
(B-A)</t>
    <rPh sb="0" eb="1">
      <t>タイ</t>
    </rPh>
    <rPh sb="1" eb="3">
      <t>ゼンネン</t>
    </rPh>
    <rPh sb="3" eb="4">
      <t>ヒ</t>
    </rPh>
    <phoneticPr fontId="18"/>
  </si>
  <si>
    <t>保留児童数</t>
    <rPh sb="0" eb="2">
      <t>ホリュウ</t>
    </rPh>
    <rPh sb="2" eb="4">
      <t>ジドウ</t>
    </rPh>
    <rPh sb="4" eb="5">
      <t>スウ</t>
    </rPh>
    <phoneticPr fontId="21"/>
  </si>
  <si>
    <t>適用</t>
    <rPh sb="0" eb="2">
      <t>テキヨウ</t>
    </rPh>
    <phoneticPr fontId="18"/>
  </si>
  <si>
    <t>※２</t>
    <phoneticPr fontId="21"/>
  </si>
  <si>
    <t>横浜市</t>
    <rPh sb="0" eb="3">
      <t>ヨコハマシ</t>
    </rPh>
    <phoneticPr fontId="18"/>
  </si>
  <si>
    <t>一部旧</t>
    <rPh sb="0" eb="2">
      <t>イチブ</t>
    </rPh>
    <rPh sb="2" eb="3">
      <t>キュウ</t>
    </rPh>
    <phoneticPr fontId="21"/>
  </si>
  <si>
    <t>川崎市</t>
    <rPh sb="0" eb="3">
      <t>カワサキシ</t>
    </rPh>
    <phoneticPr fontId="18"/>
  </si>
  <si>
    <t>相模原市</t>
    <rPh sb="0" eb="3">
      <t>サガミハラ</t>
    </rPh>
    <rPh sb="3" eb="4">
      <t>ヨコスカシ</t>
    </rPh>
    <phoneticPr fontId="18"/>
  </si>
  <si>
    <t>横須賀市</t>
    <rPh sb="0" eb="4">
      <t>ヨコスカシ</t>
    </rPh>
    <phoneticPr fontId="18"/>
  </si>
  <si>
    <t>旧</t>
    <rPh sb="0" eb="1">
      <t>キュウ</t>
    </rPh>
    <phoneticPr fontId="21"/>
  </si>
  <si>
    <t>政令・中核計 (A)</t>
    <rPh sb="0" eb="2">
      <t>セイレイ</t>
    </rPh>
    <rPh sb="3" eb="5">
      <t>チュウカク</t>
    </rPh>
    <rPh sb="5" eb="6">
      <t>ケイ</t>
    </rPh>
    <phoneticPr fontId="18"/>
  </si>
  <si>
    <t>平 塚 市</t>
    <rPh sb="0" eb="3">
      <t>ヒラツカ</t>
    </rPh>
    <phoneticPr fontId="18"/>
  </si>
  <si>
    <t>鎌 倉 市</t>
  </si>
  <si>
    <t>藤 沢 市</t>
  </si>
  <si>
    <t>新</t>
    <rPh sb="0" eb="1">
      <t>シン</t>
    </rPh>
    <phoneticPr fontId="21"/>
  </si>
  <si>
    <t>小田原市</t>
  </si>
  <si>
    <t>茅ヶ崎市</t>
  </si>
  <si>
    <t>逗 子 市</t>
  </si>
  <si>
    <t>三 浦 市</t>
  </si>
  <si>
    <t>秦 野 市</t>
  </si>
  <si>
    <t>厚 木 市</t>
  </si>
  <si>
    <t>大 和 市</t>
  </si>
  <si>
    <t>伊勢原市</t>
  </si>
  <si>
    <t>海老名市</t>
  </si>
  <si>
    <t>座 間 市</t>
  </si>
  <si>
    <t>南足柄市</t>
  </si>
  <si>
    <t>綾 瀬 市</t>
  </si>
  <si>
    <t>※3  企業主導型保育事業：仕事と子育ての両立に資することを目的として、平成28年度に国が創設した新たな事業形態。企業が自社の従業員の子どもや地域の子どもを受け入れるために設置する保育施設。</t>
    <rPh sb="4" eb="6">
      <t>キギョウ</t>
    </rPh>
    <rPh sb="6" eb="9">
      <t>シュドウガタ</t>
    </rPh>
    <rPh sb="9" eb="11">
      <t>ホイク</t>
    </rPh>
    <rPh sb="11" eb="13">
      <t>ジギョウ</t>
    </rPh>
    <rPh sb="36" eb="38">
      <t>ヘイセイ</t>
    </rPh>
    <rPh sb="40" eb="41">
      <t>ネン</t>
    </rPh>
    <rPh sb="41" eb="42">
      <t>ド</t>
    </rPh>
    <rPh sb="43" eb="44">
      <t>クニ</t>
    </rPh>
    <rPh sb="45" eb="47">
      <t>ソウセツ</t>
    </rPh>
    <rPh sb="49" eb="50">
      <t>アラ</t>
    </rPh>
    <rPh sb="52" eb="54">
      <t>ジギョウ</t>
    </rPh>
    <rPh sb="54" eb="56">
      <t>ケイタイ</t>
    </rPh>
    <rPh sb="60" eb="62">
      <t>ジシャ</t>
    </rPh>
    <rPh sb="67" eb="68">
      <t>コ</t>
    </rPh>
    <rPh sb="74" eb="75">
      <t>コ</t>
    </rPh>
    <rPh sb="78" eb="79">
      <t>ウ</t>
    </rPh>
    <rPh sb="80" eb="81">
      <t>イ</t>
    </rPh>
    <rPh sb="86" eb="88">
      <t>セッチ</t>
    </rPh>
    <rPh sb="92" eb="94">
      <t>シセツ</t>
    </rPh>
    <phoneticPr fontId="2"/>
  </si>
  <si>
    <t>葉 山 町</t>
  </si>
  <si>
    <t>寒 川 町</t>
  </si>
  <si>
    <t>大 磯 町</t>
  </si>
  <si>
    <t>二 宮 町</t>
  </si>
  <si>
    <t>中 井 町</t>
  </si>
  <si>
    <t>大 井 町</t>
  </si>
  <si>
    <t>松 田 町</t>
  </si>
  <si>
    <t>山 北 町</t>
  </si>
  <si>
    <t>開 成 町</t>
  </si>
  <si>
    <t>箱 根 町</t>
  </si>
  <si>
    <t>真 鶴 町</t>
  </si>
  <si>
    <t>湯河原町</t>
  </si>
  <si>
    <t>愛 川 町</t>
  </si>
  <si>
    <t>清 川 村</t>
  </si>
  <si>
    <t>県所管域計 (B)</t>
    <rPh sb="0" eb="1">
      <t>ケン</t>
    </rPh>
    <rPh sb="1" eb="3">
      <t>ショカン</t>
    </rPh>
    <rPh sb="3" eb="4">
      <t>イキ</t>
    </rPh>
    <rPh sb="4" eb="5">
      <t>ケイ</t>
    </rPh>
    <phoneticPr fontId="18"/>
  </si>
  <si>
    <t>県合計 （A+B)</t>
    <rPh sb="0" eb="1">
      <t>ケン</t>
    </rPh>
    <rPh sb="1" eb="3">
      <t>ゴウケイ</t>
    </rPh>
    <phoneticPr fontId="18"/>
  </si>
  <si>
    <t>（対前年比）</t>
    <rPh sb="1" eb="2">
      <t>タイ</t>
    </rPh>
    <rPh sb="2" eb="5">
      <t>ゼンネンヒ</t>
    </rPh>
    <phoneticPr fontId="18"/>
  </si>
  <si>
    <t>(+26.9%)</t>
    <phoneticPr fontId="18"/>
  </si>
  <si>
    <t>前年度の保留児童数</t>
    <rPh sb="0" eb="3">
      <t>ゼンネンド</t>
    </rPh>
    <rPh sb="4" eb="6">
      <t>ホリュウ</t>
    </rPh>
    <rPh sb="6" eb="8">
      <t>ジドウ</t>
    </rPh>
    <rPh sb="8" eb="9">
      <t>スウ</t>
    </rPh>
    <phoneticPr fontId="2"/>
  </si>
  <si>
    <t>３　年齢別待機児童数の状況</t>
    <phoneticPr fontId="2"/>
  </si>
  <si>
    <t>（単位：人）</t>
  </si>
  <si>
    <t>３歳未満児</t>
    <rPh sb="1" eb="4">
      <t>サイミマン</t>
    </rPh>
    <rPh sb="4" eb="5">
      <t>ジ</t>
    </rPh>
    <phoneticPr fontId="2"/>
  </si>
  <si>
    <t>３歳児</t>
    <phoneticPr fontId="2"/>
  </si>
  <si>
    <t>４歳以上児</t>
    <rPh sb="2" eb="4">
      <t>イジョウ</t>
    </rPh>
    <rPh sb="4" eb="5">
      <t>ジ</t>
    </rPh>
    <phoneticPr fontId="2"/>
  </si>
  <si>
    <t>合計</t>
    <rPh sb="0" eb="2">
      <t>ゴウケイ</t>
    </rPh>
    <phoneticPr fontId="2"/>
  </si>
  <si>
    <t>0歳児</t>
  </si>
  <si>
    <t>1歳児</t>
  </si>
  <si>
    <t>2歳児</t>
  </si>
  <si>
    <t>計</t>
    <rPh sb="0" eb="1">
      <t>ケイ</t>
    </rPh>
    <phoneticPr fontId="2"/>
  </si>
  <si>
    <t>待機児童数</t>
    <phoneticPr fontId="2"/>
  </si>
  <si>
    <t>構成比</t>
    <phoneticPr fontId="2"/>
  </si>
  <si>
    <t>※ 待機児童に占める３歳未満児の数・割合の推移</t>
    <phoneticPr fontId="2"/>
  </si>
  <si>
    <t>平成25年度</t>
  </si>
  <si>
    <t>平成26年度</t>
  </si>
  <si>
    <t>平成27年度</t>
  </si>
  <si>
    <t>平成28年度</t>
  </si>
  <si>
    <t>平成29年度</t>
  </si>
  <si>
    <t>待機児童数</t>
    <rPh sb="4" eb="5">
      <t>スウ</t>
    </rPh>
    <phoneticPr fontId="2"/>
  </si>
  <si>
    <t>うち3歳未満児</t>
    <rPh sb="3" eb="4">
      <t>サイ</t>
    </rPh>
    <rPh sb="4" eb="6">
      <t>ミマン</t>
    </rPh>
    <rPh sb="6" eb="7">
      <t>ジ</t>
    </rPh>
    <phoneticPr fontId="2"/>
  </si>
  <si>
    <t>割合</t>
    <phoneticPr fontId="2"/>
  </si>
  <si>
    <t>(2) ３歳未満児の保育所等利用申込率の推移</t>
    <rPh sb="18" eb="19">
      <t>リツ</t>
    </rPh>
    <phoneticPr fontId="2"/>
  </si>
  <si>
    <t>3歳未満児人口</t>
    <rPh sb="1" eb="4">
      <t>サイミマン</t>
    </rPh>
    <rPh sb="4" eb="5">
      <t>ジ</t>
    </rPh>
    <rPh sb="5" eb="7">
      <t>ジンコウ</t>
    </rPh>
    <phoneticPr fontId="2"/>
  </si>
  <si>
    <t>うち利用申込者数</t>
    <rPh sb="2" eb="4">
      <t>リヨウ</t>
    </rPh>
    <rPh sb="4" eb="6">
      <t>モウシコミ</t>
    </rPh>
    <rPh sb="6" eb="7">
      <t>シャ</t>
    </rPh>
    <rPh sb="7" eb="8">
      <t>スウ</t>
    </rPh>
    <phoneticPr fontId="2"/>
  </si>
  <si>
    <t>利用申込率</t>
    <rPh sb="0" eb="2">
      <t>リヨウ</t>
    </rPh>
    <rPh sb="2" eb="4">
      <t>モウシコミ</t>
    </rPh>
    <rPh sb="4" eb="5">
      <t>リツ</t>
    </rPh>
    <phoneticPr fontId="2"/>
  </si>
  <si>
    <t>４　待機児童が多い市における状況</t>
    <phoneticPr fontId="2"/>
  </si>
  <si>
    <t>市町村名</t>
    <rPh sb="1" eb="3">
      <t>チョウソン</t>
    </rPh>
    <phoneticPr fontId="2"/>
  </si>
  <si>
    <t>待機児童数（4月1日現在）</t>
    <rPh sb="7" eb="8">
      <t>ガツ</t>
    </rPh>
    <rPh sb="9" eb="10">
      <t>ニチ</t>
    </rPh>
    <rPh sb="10" eb="12">
      <t>ゲンザイ</t>
    </rPh>
    <phoneticPr fontId="2"/>
  </si>
  <si>
    <t>保育所等定員数
対前年比</t>
    <rPh sb="8" eb="9">
      <t>タイ</t>
    </rPh>
    <rPh sb="9" eb="11">
      <t>ゼンネン</t>
    </rPh>
    <rPh sb="11" eb="12">
      <t>ヒ</t>
    </rPh>
    <phoneticPr fontId="2"/>
  </si>
  <si>
    <t>藤沢市</t>
  </si>
  <si>
    <t>茅ヶ崎市</t>
    <rPh sb="0" eb="4">
      <t>チガサキシ</t>
    </rPh>
    <phoneticPr fontId="2"/>
  </si>
  <si>
    <t>（各年４月１日現在、単位：人）</t>
    <phoneticPr fontId="2"/>
  </si>
  <si>
    <t>２８年度</t>
    <rPh sb="2" eb="4">
      <t>ネンド</t>
    </rPh>
    <phoneticPr fontId="18"/>
  </si>
  <si>
    <t>平成30年度</t>
  </si>
  <si>
    <t>鎌倉市</t>
    <rPh sb="0" eb="2">
      <t>カマクラ</t>
    </rPh>
    <rPh sb="2" eb="3">
      <t>シ</t>
    </rPh>
    <phoneticPr fontId="2"/>
  </si>
  <si>
    <t>※</t>
    <phoneticPr fontId="21"/>
  </si>
  <si>
    <t>(※参考　その他の政令・中核市の状況)</t>
    <rPh sb="7" eb="8">
      <t>タ</t>
    </rPh>
    <rPh sb="12" eb="14">
      <t>チュウカク</t>
    </rPh>
    <phoneticPr fontId="2"/>
  </si>
  <si>
    <t>川崎市</t>
    <phoneticPr fontId="2"/>
  </si>
  <si>
    <t>※１　保留児童数とは、保育所等への利用申込みをしているが、利用できていない児童の数。</t>
    <rPh sb="3" eb="5">
      <t>ホリュウ</t>
    </rPh>
    <rPh sb="5" eb="7">
      <t>ジドウ</t>
    </rPh>
    <rPh sb="7" eb="8">
      <t>スウ</t>
    </rPh>
    <rPh sb="11" eb="13">
      <t>ホイク</t>
    </rPh>
    <rPh sb="13" eb="14">
      <t>ジョ</t>
    </rPh>
    <rPh sb="14" eb="15">
      <t>トウ</t>
    </rPh>
    <rPh sb="17" eb="19">
      <t>リヨウ</t>
    </rPh>
    <rPh sb="19" eb="20">
      <t>モウ</t>
    </rPh>
    <rPh sb="20" eb="21">
      <t>コ</t>
    </rPh>
    <rPh sb="29" eb="31">
      <t>リヨウ</t>
    </rPh>
    <rPh sb="37" eb="39">
      <t>ジドウ</t>
    </rPh>
    <rPh sb="40" eb="41">
      <t>カズ</t>
    </rPh>
    <phoneticPr fontId="21"/>
  </si>
  <si>
    <t>※２　29年度について☆印は改正前の調査要領（一部適用を含む）により集計。</t>
    <rPh sb="5" eb="7">
      <t>ネンド</t>
    </rPh>
    <rPh sb="12" eb="13">
      <t>シルシ</t>
    </rPh>
    <rPh sb="14" eb="17">
      <t>カイセイマエ</t>
    </rPh>
    <rPh sb="18" eb="20">
      <t>チョウサ</t>
    </rPh>
    <rPh sb="20" eb="22">
      <t>ヨウリョウ</t>
    </rPh>
    <rPh sb="23" eb="25">
      <t>イチブ</t>
    </rPh>
    <rPh sb="25" eb="27">
      <t>テキヨウ</t>
    </rPh>
    <rPh sb="28" eb="29">
      <t>フク</t>
    </rPh>
    <rPh sb="34" eb="36">
      <t>シュウケイ</t>
    </rPh>
    <phoneticPr fontId="21"/>
  </si>
  <si>
    <t>☆2</t>
    <phoneticPr fontId="2"/>
  </si>
  <si>
    <t>☆0</t>
    <phoneticPr fontId="2"/>
  </si>
  <si>
    <t>☆0</t>
    <phoneticPr fontId="2"/>
  </si>
  <si>
    <t>☆12</t>
    <phoneticPr fontId="2"/>
  </si>
  <si>
    <t>☆32</t>
    <phoneticPr fontId="2"/>
  </si>
  <si>
    <t>☆47</t>
    <phoneticPr fontId="2"/>
  </si>
  <si>
    <t>☆24</t>
    <phoneticPr fontId="2"/>
  </si>
  <si>
    <t>☆18</t>
    <phoneticPr fontId="2"/>
  </si>
  <si>
    <t>☆5</t>
    <phoneticPr fontId="2"/>
  </si>
  <si>
    <t>平成31年４月１日現在</t>
    <rPh sb="0" eb="2">
      <t>ヘイセイ</t>
    </rPh>
    <rPh sb="4" eb="5">
      <t>ネン</t>
    </rPh>
    <rPh sb="6" eb="7">
      <t>ガツ</t>
    </rPh>
    <rPh sb="8" eb="9">
      <t>ニチ</t>
    </rPh>
    <rPh sb="9" eb="11">
      <t>ゲンザイ</t>
    </rPh>
    <phoneticPr fontId="2"/>
  </si>
  <si>
    <t>※１　就学前児童数は、神奈川県年齢別人口統計調査結果（H30.1.1時点）の数</t>
    <rPh sb="3" eb="6">
      <t>シュウガクマエ</t>
    </rPh>
    <rPh sb="6" eb="8">
      <t>ジドウ</t>
    </rPh>
    <rPh sb="8" eb="9">
      <t>スウ</t>
    </rPh>
    <rPh sb="11" eb="15">
      <t>カナガワケン</t>
    </rPh>
    <rPh sb="15" eb="17">
      <t>ネンレイ</t>
    </rPh>
    <rPh sb="17" eb="18">
      <t>ベツ</t>
    </rPh>
    <rPh sb="18" eb="20">
      <t>ジンコウ</t>
    </rPh>
    <rPh sb="20" eb="22">
      <t>トウケイ</t>
    </rPh>
    <rPh sb="22" eb="24">
      <t>チョウサ</t>
    </rPh>
    <rPh sb="24" eb="26">
      <t>ケッカ</t>
    </rPh>
    <rPh sb="34" eb="36">
      <t>ジテン</t>
    </rPh>
    <rPh sb="38" eb="39">
      <t>カズ</t>
    </rPh>
    <phoneticPr fontId="2"/>
  </si>
  <si>
    <t>２９年度</t>
    <rPh sb="2" eb="4">
      <t>ネンド</t>
    </rPh>
    <phoneticPr fontId="18"/>
  </si>
  <si>
    <t>３０年度
(Ａ)</t>
    <rPh sb="2" eb="3">
      <t>ネン</t>
    </rPh>
    <rPh sb="3" eb="4">
      <t>ド</t>
    </rPh>
    <phoneticPr fontId="21"/>
  </si>
  <si>
    <t>３１年度
(B)</t>
    <rPh sb="2" eb="3">
      <t>ネン</t>
    </rPh>
    <rPh sb="3" eb="4">
      <t>ド</t>
    </rPh>
    <phoneticPr fontId="21"/>
  </si>
  <si>
    <t>(1) 年齢別待機児童の割合（平成31年４月１日現在）</t>
    <phoneticPr fontId="2"/>
  </si>
  <si>
    <t>平成31年度</t>
    <phoneticPr fontId="2"/>
  </si>
  <si>
    <t>平成31年度</t>
    <phoneticPr fontId="2"/>
  </si>
  <si>
    <t>平成30年度</t>
    <rPh sb="0" eb="2">
      <t>ヘイセイ</t>
    </rPh>
    <rPh sb="4" eb="6">
      <t>ネンド</t>
    </rPh>
    <phoneticPr fontId="2"/>
  </si>
  <si>
    <t>平成31年度</t>
    <rPh sb="0" eb="2">
      <t>ヘイセイ</t>
    </rPh>
    <rPh sb="4" eb="5">
      <t>ネン</t>
    </rPh>
    <rPh sb="5" eb="6">
      <t>ド</t>
    </rPh>
    <phoneticPr fontId="2"/>
  </si>
  <si>
    <t>平成30年
4月1日現在</t>
    <rPh sb="0" eb="2">
      <t>ヘイセイ</t>
    </rPh>
    <rPh sb="4" eb="5">
      <t>ネン</t>
    </rPh>
    <rPh sb="7" eb="8">
      <t>ガツ</t>
    </rPh>
    <rPh sb="9" eb="10">
      <t>ニチ</t>
    </rPh>
    <rPh sb="10" eb="12">
      <t>ゲンザイ</t>
    </rPh>
    <phoneticPr fontId="2"/>
  </si>
  <si>
    <t>横須賀市</t>
    <rPh sb="0" eb="4">
      <t>ヨコスカシ</t>
    </rPh>
    <phoneticPr fontId="2"/>
  </si>
  <si>
    <t>綾瀬市</t>
    <rPh sb="0" eb="3">
      <t>アヤセシ</t>
    </rPh>
    <phoneticPr fontId="2"/>
  </si>
  <si>
    <t>葉山町</t>
    <rPh sb="0" eb="3">
      <t>ハヤママチ</t>
    </rPh>
    <phoneticPr fontId="2"/>
  </si>
  <si>
    <t>海老名市</t>
    <rPh sb="0" eb="4">
      <t>エビナシ</t>
    </rPh>
    <phoneticPr fontId="2"/>
  </si>
  <si>
    <t>横浜市</t>
    <rPh sb="0" eb="3">
      <t>ヨコハマシ</t>
    </rPh>
    <phoneticPr fontId="2"/>
  </si>
  <si>
    <t>相模原市</t>
    <rPh sb="0" eb="4">
      <t>サガミハラシ</t>
    </rPh>
    <phoneticPr fontId="2"/>
  </si>
  <si>
    <t>±0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</si>
</sst>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quot;(&quot;\ 0.0%\ &quot;)&quot;"/>
    <numFmt numFmtId="178" formatCode="\(0.0&quot;ﾎﾟｲﾝﾄ&quot;\)"/>
    <numFmt numFmtId="179" formatCode="\(#,###.00%\);\(&quot;▲ &quot;#,##0.0%\)"/>
    <numFmt numFmtId="180" formatCode="\(#,###.0%\);\(&quot;▲ &quot;#,##0%\)"/>
    <numFmt numFmtId="181" formatCode="0.0%"/>
    <numFmt numFmtId="182" formatCode="&quot;＋ &quot;#,###"/>
    <numFmt numFmtId="183" formatCode="&quot;¥&quot;#,##0_);[Red]\(&quot;¥&quot;#,##0\)"/>
  </numFmts>
  <fonts count="38" x14ac:knownFonts="1">
    <font>
      <sz val="12"/>
      <color theme="1"/>
      <name val="ＭＳ 明朝"/>
      <family val="2"/>
      <charset val="128"/>
    </font>
    <font>
      <sz val="12"/>
      <color theme="1"/>
      <name val="ＭＳ 明朝"/>
      <family val="2"/>
      <charset val="128"/>
    </font>
    <font>
      <sz val="6"/>
      <name val="ＭＳ 明朝"/>
      <family val="2"/>
      <charset val="128"/>
    </font>
    <font>
      <u/>
      <sz val="14"/>
      <color theme="1"/>
      <name val="ＭＳ ゴシック"/>
      <family val="3"/>
      <charset val="128"/>
    </font>
    <font>
      <u/>
      <sz val="11"/>
      <color theme="1"/>
      <name val="ＭＳ 明朝"/>
      <family val="2"/>
      <charset val="128"/>
    </font>
    <font>
      <sz val="11"/>
      <color theme="1"/>
      <name val="ＭＳ 明朝"/>
      <family val="2"/>
      <charset val="128"/>
    </font>
    <font>
      <sz val="11"/>
      <color theme="1"/>
      <name val="ＭＳ ゴシック"/>
      <family val="3"/>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sz val="10"/>
      <color rgb="FFFF0000"/>
      <name val="ＭＳ Ｐ明朝"/>
      <family val="1"/>
      <charset val="128"/>
    </font>
    <font>
      <sz val="11"/>
      <name val="ＭＳ Ｐ明朝"/>
      <family val="1"/>
      <charset val="128"/>
    </font>
    <font>
      <u/>
      <sz val="26"/>
      <name val="ＭＳ ゴシック"/>
      <family val="3"/>
      <charset val="128"/>
    </font>
    <font>
      <b/>
      <sz val="14"/>
      <name val="ＭＳ Ｐゴシック"/>
      <family val="3"/>
      <charset val="128"/>
    </font>
    <font>
      <sz val="14"/>
      <name val="ＭＳ Ｐゴシック"/>
      <family val="3"/>
      <charset val="128"/>
    </font>
    <font>
      <sz val="12"/>
      <name val="ＭＳ ゴシック"/>
      <family val="3"/>
      <charset val="128"/>
    </font>
    <font>
      <sz val="20"/>
      <name val="ＭＳ Ｐゴシック"/>
      <family val="3"/>
      <charset val="128"/>
    </font>
    <font>
      <sz val="16"/>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6"/>
      <name val="ＭＳ Ｐ明朝"/>
      <family val="1"/>
      <charset val="128"/>
    </font>
    <font>
      <sz val="18"/>
      <name val="ＭＳ Ｐゴシック"/>
      <family val="3"/>
      <charset val="128"/>
    </font>
    <font>
      <b/>
      <sz val="24"/>
      <name val="ＭＳ Ｐゴシック"/>
      <family val="3"/>
      <charset val="128"/>
    </font>
    <font>
      <sz val="14"/>
      <name val="ＭＳ Ｐ明朝"/>
      <family val="1"/>
      <charset val="128"/>
    </font>
    <font>
      <sz val="12"/>
      <name val="ＭＳ Ｐ明朝"/>
      <family val="1"/>
      <charset val="128"/>
    </font>
    <font>
      <sz val="16"/>
      <name val="ＭＳ Ｐ明朝"/>
      <family val="1"/>
      <charset val="128"/>
    </font>
    <font>
      <sz val="18"/>
      <name val="ＭＳ Ｐ明朝"/>
      <family val="1"/>
      <charset val="128"/>
    </font>
    <font>
      <u/>
      <sz val="16"/>
      <color theme="1"/>
      <name val="ＭＳ ゴシック"/>
      <family val="3"/>
      <charset val="128"/>
    </font>
    <font>
      <sz val="10.5"/>
      <color theme="1"/>
      <name val="ＭＳ 明朝"/>
      <family val="1"/>
      <charset val="128"/>
    </font>
    <font>
      <sz val="12"/>
      <color theme="1"/>
      <name val="ＭＳ ゴシック"/>
      <family val="3"/>
      <charset val="128"/>
    </font>
    <font>
      <sz val="10"/>
      <color theme="1"/>
      <name val="ＭＳ 明朝"/>
      <family val="2"/>
      <charset val="128"/>
    </font>
    <font>
      <sz val="12"/>
      <color theme="1"/>
      <name val="ＭＳ Ｐゴシック"/>
      <family val="3"/>
      <charset val="128"/>
      <scheme val="minor"/>
    </font>
    <font>
      <sz val="11"/>
      <color theme="1"/>
      <name val="ＭＳ Ｐゴシック"/>
      <family val="3"/>
      <charset val="128"/>
      <scheme val="minor"/>
    </font>
    <font>
      <sz val="10.5"/>
      <color theme="1"/>
      <name val="ＭＳ Ｐゴシック"/>
      <family val="3"/>
      <charset val="128"/>
      <scheme val="minor"/>
    </font>
    <font>
      <sz val="10.5"/>
      <color theme="1"/>
      <name val="ＭＳ ゴシック"/>
      <family val="3"/>
      <charset val="128"/>
    </font>
    <font>
      <sz val="12"/>
      <color theme="1"/>
      <name val="ＭＳ Ｐゴシック"/>
      <family val="3"/>
      <charset val="128"/>
    </font>
    <font>
      <b/>
      <sz val="20"/>
      <name val="ＭＳ Ｐ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124">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dashed">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thin">
        <color indexed="64"/>
      </left>
      <right/>
      <top/>
      <bottom/>
      <diagonal/>
    </border>
    <border>
      <left style="dashed">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dashed">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ck">
        <color indexed="64"/>
      </left>
      <right style="thick">
        <color indexed="64"/>
      </right>
      <top style="thick">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ck">
        <color indexed="64"/>
      </left>
      <right style="thick">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ck">
        <color indexed="64"/>
      </left>
      <right style="thick">
        <color indexed="64"/>
      </right>
      <top style="medium">
        <color indexed="64"/>
      </top>
      <bottom style="thin">
        <color indexed="64"/>
      </bottom>
      <diagonal/>
    </border>
    <border>
      <left/>
      <right/>
      <top style="thin">
        <color indexed="64"/>
      </top>
      <bottom/>
      <diagonal/>
    </border>
    <border>
      <left style="thick">
        <color indexed="64"/>
      </left>
      <right style="thick">
        <color indexed="64"/>
      </right>
      <top style="thin">
        <color indexed="64"/>
      </top>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ck">
        <color indexed="64"/>
      </left>
      <right style="thick">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ck">
        <color indexed="64"/>
      </left>
      <right style="thick">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thin">
        <color indexed="64"/>
      </bottom>
      <diagonal/>
    </border>
    <border>
      <left style="thick">
        <color indexed="64"/>
      </left>
      <right style="thick">
        <color indexed="64"/>
      </right>
      <top/>
      <bottom style="thin">
        <color indexed="64"/>
      </bottom>
      <diagonal/>
    </border>
    <border>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top style="medium">
        <color indexed="64"/>
      </top>
      <bottom/>
      <diagonal/>
    </border>
    <border>
      <left style="thick">
        <color indexed="64"/>
      </left>
      <right style="thick">
        <color indexed="64"/>
      </right>
      <top style="medium">
        <color indexed="64"/>
      </top>
      <bottom/>
      <diagonal/>
    </border>
    <border>
      <left/>
      <right style="medium">
        <color indexed="64"/>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ck">
        <color indexed="64"/>
      </left>
      <right style="thick">
        <color indexed="64"/>
      </right>
      <top style="dotted">
        <color indexed="64"/>
      </top>
      <bottom/>
      <diagonal/>
    </border>
    <border diagonalUp="1">
      <left/>
      <right style="medium">
        <color indexed="64"/>
      </right>
      <top style="dotted">
        <color indexed="64"/>
      </top>
      <bottom/>
      <diagonal style="hair">
        <color indexed="64"/>
      </diagonal>
    </border>
    <border>
      <left style="thick">
        <color indexed="64"/>
      </left>
      <right style="thick">
        <color indexed="64"/>
      </right>
      <top/>
      <bottom style="thick">
        <color indexed="64"/>
      </bottom>
      <diagonal/>
    </border>
    <border diagonalUp="1">
      <left/>
      <right style="medium">
        <color indexed="64"/>
      </right>
      <top/>
      <bottom style="medium">
        <color indexed="64"/>
      </bottom>
      <diagonal style="hair">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style="thin">
        <color indexed="64"/>
      </top>
      <bottom style="double">
        <color indexed="64"/>
      </bottom>
      <diagonal/>
    </border>
    <border>
      <left style="thin">
        <color indexed="64"/>
      </left>
      <right style="thick">
        <color indexed="64"/>
      </right>
      <top style="double">
        <color indexed="64"/>
      </top>
      <bottom style="medium">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dotted">
        <color indexed="64"/>
      </top>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9" fontId="11" fillId="0" borderId="0" applyFont="0" applyFill="0" applyBorder="0" applyAlignment="0" applyProtection="0">
      <alignment vertical="center"/>
    </xf>
  </cellStyleXfs>
  <cellXfs count="359">
    <xf numFmtId="0" fontId="0" fillId="0" borderId="0" xfId="0">
      <alignment vertical="center"/>
    </xf>
    <xf numFmtId="38" fontId="0" fillId="0" borderId="0" xfId="1" applyFont="1">
      <alignment vertical="center"/>
    </xf>
    <xf numFmtId="0" fontId="3" fillId="0" borderId="0" xfId="0" applyFont="1">
      <alignment vertical="center"/>
    </xf>
    <xf numFmtId="0" fontId="4" fillId="0" borderId="0" xfId="0" applyFont="1">
      <alignment vertical="center"/>
    </xf>
    <xf numFmtId="38" fontId="5" fillId="0" borderId="0" xfId="1" applyFont="1">
      <alignment vertical="center"/>
    </xf>
    <xf numFmtId="0" fontId="5" fillId="0" borderId="0" xfId="0" applyFont="1" applyAlignment="1">
      <alignment horizontal="right" vertical="center"/>
    </xf>
    <xf numFmtId="0" fontId="6" fillId="0" borderId="0" xfId="0" applyFont="1" applyAlignment="1"/>
    <xf numFmtId="38" fontId="7" fillId="2" borderId="1" xfId="1" applyFont="1" applyFill="1" applyBorder="1" applyAlignment="1">
      <alignment horizontal="center" vertical="center" wrapText="1"/>
    </xf>
    <xf numFmtId="38" fontId="7" fillId="2" borderId="15" xfId="1" applyFont="1" applyFill="1" applyBorder="1" applyAlignment="1">
      <alignment horizontal="center" vertical="center" wrapText="1"/>
    </xf>
    <xf numFmtId="38" fontId="7" fillId="0" borderId="20" xfId="1" applyFont="1" applyFill="1" applyBorder="1" applyAlignment="1">
      <alignment horizontal="right" vertical="center"/>
    </xf>
    <xf numFmtId="38" fontId="7" fillId="0" borderId="21" xfId="1" applyFont="1" applyFill="1" applyBorder="1" applyAlignment="1">
      <alignment horizontal="right" vertical="center" wrapText="1"/>
    </xf>
    <xf numFmtId="38" fontId="7" fillId="0" borderId="22" xfId="1" applyNumberFormat="1" applyFont="1" applyFill="1" applyBorder="1" applyAlignment="1">
      <alignment horizontal="right" vertical="center" wrapText="1"/>
    </xf>
    <xf numFmtId="38" fontId="7" fillId="0" borderId="23" xfId="1" applyFont="1" applyFill="1" applyBorder="1" applyAlignment="1">
      <alignment horizontal="right" vertical="center"/>
    </xf>
    <xf numFmtId="176" fontId="8" fillId="0" borderId="24" xfId="0" applyNumberFormat="1" applyFont="1" applyFill="1" applyBorder="1" applyAlignment="1">
      <alignment horizontal="right" vertical="center"/>
    </xf>
    <xf numFmtId="38" fontId="7" fillId="0" borderId="7" xfId="1" applyFont="1" applyBorder="1">
      <alignment vertical="center"/>
    </xf>
    <xf numFmtId="38" fontId="7" fillId="0" borderId="25" xfId="1" applyFont="1" applyBorder="1">
      <alignment vertical="center"/>
    </xf>
    <xf numFmtId="38" fontId="7" fillId="0" borderId="26" xfId="1" applyFont="1" applyBorder="1">
      <alignment vertical="center"/>
    </xf>
    <xf numFmtId="38" fontId="7" fillId="0" borderId="10" xfId="1" applyFont="1" applyBorder="1" applyAlignment="1">
      <alignment horizontal="right" vertical="center"/>
    </xf>
    <xf numFmtId="176" fontId="8" fillId="0" borderId="11" xfId="0" applyNumberFormat="1" applyFont="1" applyFill="1" applyBorder="1" applyAlignment="1">
      <alignment horizontal="right" vertical="center"/>
    </xf>
    <xf numFmtId="0" fontId="7" fillId="0" borderId="12" xfId="0" applyFont="1" applyBorder="1">
      <alignment vertical="center"/>
    </xf>
    <xf numFmtId="0" fontId="7" fillId="0" borderId="13" xfId="0" applyFont="1" applyBorder="1" applyAlignment="1">
      <alignment horizontal="right" vertical="center"/>
    </xf>
    <xf numFmtId="177" fontId="7" fillId="0" borderId="14" xfId="1" applyNumberFormat="1" applyFont="1" applyBorder="1">
      <alignment vertical="center"/>
    </xf>
    <xf numFmtId="177" fontId="7" fillId="0" borderId="27" xfId="1" applyNumberFormat="1" applyFont="1" applyBorder="1">
      <alignment vertical="center"/>
    </xf>
    <xf numFmtId="177" fontId="7" fillId="0" borderId="28" xfId="1" applyNumberFormat="1" applyFont="1" applyBorder="1">
      <alignment vertical="center"/>
    </xf>
    <xf numFmtId="177" fontId="7" fillId="0" borderId="29" xfId="1" applyNumberFormat="1" applyFont="1" applyBorder="1" applyAlignment="1">
      <alignment horizontal="right" vertical="center"/>
    </xf>
    <xf numFmtId="178" fontId="8" fillId="0" borderId="30" xfId="2" applyNumberFormat="1" applyFont="1" applyBorder="1">
      <alignment vertical="center"/>
    </xf>
    <xf numFmtId="38" fontId="7" fillId="0" borderId="31" xfId="1" applyFont="1" applyBorder="1">
      <alignment vertical="center"/>
    </xf>
    <xf numFmtId="0" fontId="7" fillId="0" borderId="4" xfId="0" applyFont="1" applyBorder="1" applyAlignment="1">
      <alignment horizontal="right" vertical="center"/>
    </xf>
    <xf numFmtId="177" fontId="7" fillId="0" borderId="32" xfId="1" applyNumberFormat="1" applyFont="1" applyBorder="1">
      <alignment vertical="center"/>
    </xf>
    <xf numFmtId="177" fontId="7" fillId="0" borderId="3" xfId="1" applyNumberFormat="1" applyFont="1" applyBorder="1">
      <alignment vertical="center"/>
    </xf>
    <xf numFmtId="177" fontId="7" fillId="0" borderId="33" xfId="1" applyNumberFormat="1" applyFont="1" applyBorder="1">
      <alignment vertical="center"/>
    </xf>
    <xf numFmtId="177" fontId="7" fillId="0" borderId="34" xfId="1" applyNumberFormat="1" applyFont="1" applyBorder="1" applyAlignment="1">
      <alignment horizontal="right" vertical="center"/>
    </xf>
    <xf numFmtId="178" fontId="8" fillId="0" borderId="35" xfId="2" applyNumberFormat="1" applyFont="1" applyBorder="1">
      <alignment vertical="center"/>
    </xf>
    <xf numFmtId="0" fontId="7" fillId="0" borderId="37" xfId="0" applyFont="1" applyBorder="1">
      <alignment vertical="center"/>
    </xf>
    <xf numFmtId="38" fontId="7" fillId="0" borderId="37" xfId="1" applyFont="1" applyBorder="1">
      <alignment vertical="center"/>
    </xf>
    <xf numFmtId="38" fontId="7" fillId="0" borderId="38" xfId="1" applyFont="1" applyBorder="1">
      <alignment vertical="center"/>
    </xf>
    <xf numFmtId="38" fontId="7" fillId="0" borderId="15" xfId="1" applyFont="1" applyBorder="1">
      <alignment vertical="center"/>
    </xf>
    <xf numFmtId="38" fontId="7" fillId="0" borderId="39" xfId="1" applyFont="1" applyBorder="1" applyAlignment="1">
      <alignment horizontal="right" vertical="center"/>
    </xf>
    <xf numFmtId="176" fontId="8" fillId="0" borderId="40" xfId="0" applyNumberFormat="1" applyFont="1" applyFill="1" applyBorder="1" applyAlignment="1">
      <alignment horizontal="right" vertical="center"/>
    </xf>
    <xf numFmtId="0" fontId="7" fillId="0" borderId="42" xfId="0" applyFont="1" applyBorder="1" applyAlignment="1">
      <alignment vertical="center" wrapText="1"/>
    </xf>
    <xf numFmtId="38" fontId="7" fillId="0" borderId="42" xfId="1" applyFont="1" applyBorder="1">
      <alignment vertical="center"/>
    </xf>
    <xf numFmtId="38" fontId="7" fillId="0" borderId="43" xfId="1" applyFont="1" applyBorder="1">
      <alignment vertical="center"/>
    </xf>
    <xf numFmtId="38" fontId="7" fillId="0" borderId="44" xfId="1" applyFont="1" applyBorder="1">
      <alignment vertical="center"/>
    </xf>
    <xf numFmtId="38" fontId="7" fillId="0" borderId="45" xfId="1" applyFont="1" applyBorder="1" applyAlignment="1">
      <alignment horizontal="right" vertical="center"/>
    </xf>
    <xf numFmtId="176" fontId="8" fillId="0" borderId="46" xfId="0" applyNumberFormat="1" applyFont="1" applyFill="1" applyBorder="1" applyAlignment="1">
      <alignment horizontal="right" vertical="center"/>
    </xf>
    <xf numFmtId="38" fontId="7" fillId="0" borderId="47" xfId="1" applyFont="1" applyBorder="1">
      <alignment vertical="center"/>
    </xf>
    <xf numFmtId="38" fontId="7" fillId="0" borderId="48" xfId="1" applyFont="1" applyBorder="1">
      <alignment vertical="center"/>
    </xf>
    <xf numFmtId="0" fontId="7" fillId="0" borderId="49" xfId="0" applyFont="1" applyBorder="1" applyAlignment="1">
      <alignment vertical="center" wrapText="1"/>
    </xf>
    <xf numFmtId="38" fontId="7" fillId="0" borderId="49" xfId="1" applyFont="1" applyBorder="1">
      <alignment vertical="center"/>
    </xf>
    <xf numFmtId="38" fontId="7" fillId="0" borderId="52" xfId="1" applyFont="1" applyBorder="1" applyAlignment="1">
      <alignment horizontal="right" vertical="center"/>
    </xf>
    <xf numFmtId="176" fontId="8" fillId="0" borderId="51" xfId="0" applyNumberFormat="1" applyFont="1" applyFill="1" applyBorder="1" applyAlignment="1">
      <alignment horizontal="right" vertical="center"/>
    </xf>
    <xf numFmtId="38" fontId="7" fillId="0" borderId="53" xfId="1" applyFont="1" applyBorder="1" applyAlignment="1">
      <alignment horizontal="right" vertical="center"/>
    </xf>
    <xf numFmtId="176" fontId="8" fillId="0" borderId="52" xfId="0" applyNumberFormat="1" applyFont="1" applyFill="1" applyBorder="1" applyAlignment="1">
      <alignment horizontal="right" vertical="center"/>
    </xf>
    <xf numFmtId="176" fontId="8" fillId="0" borderId="35" xfId="0" applyNumberFormat="1" applyFont="1" applyFill="1" applyBorder="1" applyAlignment="1">
      <alignment horizontal="right" vertical="center"/>
    </xf>
    <xf numFmtId="0" fontId="7" fillId="3" borderId="55" xfId="0" applyFont="1" applyFill="1" applyBorder="1">
      <alignment vertical="center"/>
    </xf>
    <xf numFmtId="38" fontId="7" fillId="3" borderId="20" xfId="1" applyFont="1" applyFill="1" applyBorder="1">
      <alignment vertical="center"/>
    </xf>
    <xf numFmtId="38" fontId="7" fillId="3" borderId="21" xfId="1" applyFont="1" applyFill="1" applyBorder="1">
      <alignment vertical="center"/>
    </xf>
    <xf numFmtId="38" fontId="7" fillId="3" borderId="22" xfId="1" applyFont="1" applyFill="1" applyBorder="1">
      <alignment vertical="center"/>
    </xf>
    <xf numFmtId="38" fontId="7" fillId="3" borderId="23" xfId="1" applyFont="1" applyFill="1" applyBorder="1" applyAlignment="1">
      <alignment horizontal="right" vertical="center"/>
    </xf>
    <xf numFmtId="176" fontId="8" fillId="3" borderId="24" xfId="0" applyNumberFormat="1" applyFont="1" applyFill="1" applyBorder="1" applyAlignment="1">
      <alignment horizontal="right" vertical="center"/>
    </xf>
    <xf numFmtId="0" fontId="9" fillId="0" borderId="0" xfId="0" applyFont="1" applyFill="1" applyBorder="1" applyAlignment="1">
      <alignment horizontal="center" vertical="center"/>
    </xf>
    <xf numFmtId="0" fontId="9" fillId="0" borderId="0" xfId="0" applyFont="1" applyFill="1" applyBorder="1">
      <alignment vertical="center"/>
    </xf>
    <xf numFmtId="38" fontId="9" fillId="0" borderId="0" xfId="1" applyFont="1" applyFill="1" applyBorder="1">
      <alignment vertical="center"/>
    </xf>
    <xf numFmtId="38" fontId="9" fillId="0" borderId="0" xfId="1" applyFont="1" applyFill="1" applyBorder="1" applyAlignment="1">
      <alignment horizontal="right" vertical="center"/>
    </xf>
    <xf numFmtId="176" fontId="10" fillId="0" borderId="0" xfId="0" applyNumberFormat="1" applyFont="1" applyFill="1" applyBorder="1" applyAlignment="1">
      <alignment horizontal="right" vertical="center"/>
    </xf>
    <xf numFmtId="0" fontId="0" fillId="0" borderId="0" xfId="0" applyFill="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38" fontId="9" fillId="0" borderId="0" xfId="1" applyFont="1" applyAlignment="1">
      <alignment horizontal="left" vertical="center"/>
    </xf>
    <xf numFmtId="0" fontId="11" fillId="0" borderId="0" xfId="3" applyAlignment="1"/>
    <xf numFmtId="0" fontId="12" fillId="0" borderId="0" xfId="3" applyFont="1" applyFill="1" applyAlignment="1">
      <alignment horizontal="left" vertical="center"/>
    </xf>
    <xf numFmtId="0" fontId="14" fillId="0" borderId="0" xfId="3" applyFont="1" applyFill="1" applyBorder="1" applyAlignment="1">
      <alignment horizontal="center" vertical="center"/>
    </xf>
    <xf numFmtId="0" fontId="15" fillId="0" borderId="0" xfId="3" applyFont="1" applyFill="1" applyAlignment="1">
      <alignment horizontal="left" vertical="center"/>
    </xf>
    <xf numFmtId="0" fontId="16" fillId="0" borderId="0" xfId="3" applyFont="1" applyFill="1" applyAlignment="1">
      <alignment horizontal="left" vertical="center"/>
    </xf>
    <xf numFmtId="0" fontId="14" fillId="0" borderId="0" xfId="3" applyFont="1" applyFill="1" applyBorder="1" applyAlignment="1">
      <alignment vertical="center"/>
    </xf>
    <xf numFmtId="0" fontId="17" fillId="0" borderId="0" xfId="3" applyFont="1" applyFill="1" applyAlignment="1">
      <alignment horizontal="left" vertical="center"/>
    </xf>
    <xf numFmtId="0" fontId="19" fillId="0" borderId="0" xfId="3" applyFont="1" applyAlignment="1"/>
    <xf numFmtId="0" fontId="20" fillId="0" borderId="56" xfId="3" applyFont="1" applyBorder="1" applyAlignment="1">
      <alignment horizontal="right"/>
    </xf>
    <xf numFmtId="0" fontId="11" fillId="0" borderId="0" xfId="3" applyAlignment="1">
      <alignment vertical="center"/>
    </xf>
    <xf numFmtId="0" fontId="14" fillId="0" borderId="56" xfId="3" applyFont="1" applyBorder="1" applyAlignment="1">
      <alignment horizontal="right" vertical="center"/>
    </xf>
    <xf numFmtId="0" fontId="14" fillId="2" borderId="10" xfId="3" applyFont="1" applyFill="1" applyBorder="1" applyAlignment="1">
      <alignment horizontal="center" vertical="center" wrapText="1"/>
    </xf>
    <xf numFmtId="0" fontId="20" fillId="2" borderId="16" xfId="3" applyFont="1" applyFill="1" applyBorder="1" applyAlignment="1">
      <alignment horizontal="right" vertical="center"/>
    </xf>
    <xf numFmtId="0" fontId="14" fillId="0" borderId="61" xfId="3" applyFont="1" applyFill="1" applyBorder="1" applyAlignment="1">
      <alignment horizontal="center" vertical="center"/>
    </xf>
    <xf numFmtId="38" fontId="22" fillId="0" borderId="62" xfId="4" applyFont="1" applyFill="1" applyBorder="1" applyAlignment="1">
      <alignment vertical="center"/>
    </xf>
    <xf numFmtId="38" fontId="22" fillId="0" borderId="63" xfId="4" applyFont="1" applyFill="1" applyBorder="1" applyAlignment="1">
      <alignment vertical="center" shrinkToFit="1"/>
    </xf>
    <xf numFmtId="38" fontId="22" fillId="0" borderId="8" xfId="4" applyFont="1" applyFill="1" applyBorder="1" applyAlignment="1">
      <alignment vertical="center" shrinkToFit="1"/>
    </xf>
    <xf numFmtId="38" fontId="23" fillId="4" borderId="64" xfId="4" applyFont="1" applyFill="1" applyBorder="1" applyAlignment="1">
      <alignment vertical="center" shrinkToFit="1"/>
    </xf>
    <xf numFmtId="176" fontId="22" fillId="0" borderId="9" xfId="4" applyNumberFormat="1" applyFont="1" applyFill="1" applyBorder="1" applyAlignment="1">
      <alignment vertical="center" shrinkToFit="1"/>
    </xf>
    <xf numFmtId="176" fontId="14" fillId="3" borderId="61" xfId="4" applyNumberFormat="1" applyFont="1" applyFill="1" applyBorder="1" applyAlignment="1">
      <alignment horizontal="center" vertical="center" shrinkToFit="1"/>
    </xf>
    <xf numFmtId="0" fontId="14" fillId="0" borderId="52" xfId="3" applyFont="1" applyFill="1" applyBorder="1" applyAlignment="1">
      <alignment horizontal="center" vertical="center"/>
    </xf>
    <xf numFmtId="0" fontId="22" fillId="0" borderId="37" xfId="3" applyFont="1" applyFill="1" applyBorder="1" applyAlignment="1">
      <alignment vertical="center"/>
    </xf>
    <xf numFmtId="38" fontId="22" fillId="0" borderId="65" xfId="4" applyFont="1" applyFill="1" applyBorder="1" applyAlignment="1">
      <alignment horizontal="right" vertical="center" shrinkToFit="1"/>
    </xf>
    <xf numFmtId="38" fontId="22" fillId="0" borderId="1" xfId="4" applyFont="1" applyFill="1" applyBorder="1" applyAlignment="1">
      <alignment horizontal="right" vertical="center" shrinkToFit="1"/>
    </xf>
    <xf numFmtId="38" fontId="23" fillId="4" borderId="66" xfId="4" applyFont="1" applyFill="1" applyBorder="1" applyAlignment="1">
      <alignment horizontal="right" vertical="center" shrinkToFit="1"/>
    </xf>
    <xf numFmtId="176" fontId="22" fillId="0" borderId="40" xfId="4" applyNumberFormat="1" applyFont="1" applyFill="1" applyBorder="1" applyAlignment="1">
      <alignment horizontal="right" vertical="center" shrinkToFit="1"/>
    </xf>
    <xf numFmtId="176" fontId="14" fillId="3" borderId="39" xfId="4" applyNumberFormat="1" applyFont="1" applyFill="1" applyBorder="1" applyAlignment="1">
      <alignment horizontal="center" vertical="center" shrinkToFit="1"/>
    </xf>
    <xf numFmtId="0" fontId="14" fillId="0" borderId="39" xfId="3" applyFont="1" applyFill="1" applyBorder="1" applyAlignment="1">
      <alignment horizontal="center" vertical="center"/>
    </xf>
    <xf numFmtId="0" fontId="22" fillId="0" borderId="65" xfId="3" applyFont="1" applyFill="1" applyBorder="1" applyAlignment="1">
      <alignment vertical="center" shrinkToFit="1"/>
    </xf>
    <xf numFmtId="0" fontId="22" fillId="0" borderId="1" xfId="3" applyFont="1" applyFill="1" applyBorder="1" applyAlignment="1">
      <alignment vertical="center" shrinkToFit="1"/>
    </xf>
    <xf numFmtId="0" fontId="23" fillId="4" borderId="66" xfId="3" applyFont="1" applyFill="1" applyBorder="1" applyAlignment="1">
      <alignment vertical="center" shrinkToFit="1"/>
    </xf>
    <xf numFmtId="176" fontId="22" fillId="0" borderId="40" xfId="3" applyNumberFormat="1" applyFont="1" applyFill="1" applyBorder="1" applyAlignment="1">
      <alignment vertical="center" shrinkToFit="1"/>
    </xf>
    <xf numFmtId="176" fontId="14" fillId="3" borderId="39" xfId="3" applyNumberFormat="1" applyFont="1" applyFill="1" applyBorder="1" applyAlignment="1">
      <alignment horizontal="center" vertical="center" shrinkToFit="1"/>
    </xf>
    <xf numFmtId="0" fontId="11" fillId="0" borderId="0" xfId="3" applyAlignment="1">
      <alignment horizontal="center"/>
    </xf>
    <xf numFmtId="0" fontId="14" fillId="0" borderId="67" xfId="3" applyFont="1" applyFill="1" applyBorder="1" applyAlignment="1">
      <alignment horizontal="center" vertical="center"/>
    </xf>
    <xf numFmtId="0" fontId="22" fillId="0" borderId="68" xfId="3" applyFont="1" applyFill="1" applyBorder="1" applyAlignment="1">
      <alignment vertical="center"/>
    </xf>
    <xf numFmtId="0" fontId="22" fillId="0" borderId="69" xfId="3" applyFont="1" applyFill="1" applyBorder="1" applyAlignment="1">
      <alignment vertical="center"/>
    </xf>
    <xf numFmtId="0" fontId="22" fillId="0" borderId="70" xfId="3" applyFont="1" applyFill="1" applyBorder="1" applyAlignment="1">
      <alignment vertical="center"/>
    </xf>
    <xf numFmtId="0" fontId="23" fillId="4" borderId="71" xfId="3" applyFont="1" applyFill="1" applyBorder="1" applyAlignment="1">
      <alignment vertical="center"/>
    </xf>
    <xf numFmtId="176" fontId="22" fillId="0" borderId="72" xfId="3" applyNumberFormat="1" applyFont="1" applyFill="1" applyBorder="1" applyAlignment="1">
      <alignment vertical="center"/>
    </xf>
    <xf numFmtId="176" fontId="14" fillId="3" borderId="67" xfId="3" applyNumberFormat="1" applyFont="1" applyFill="1" applyBorder="1" applyAlignment="1">
      <alignment horizontal="center" vertical="center" shrinkToFit="1"/>
    </xf>
    <xf numFmtId="0" fontId="14" fillId="0" borderId="73" xfId="3" applyFont="1" applyFill="1" applyBorder="1" applyAlignment="1">
      <alignment horizontal="center" vertical="center" shrinkToFit="1"/>
    </xf>
    <xf numFmtId="38" fontId="22" fillId="0" borderId="74" xfId="3" applyNumberFormat="1" applyFont="1" applyFill="1" applyBorder="1" applyAlignment="1">
      <alignment vertical="center"/>
    </xf>
    <xf numFmtId="38" fontId="22" fillId="0" borderId="75" xfId="4" applyFont="1" applyFill="1" applyBorder="1" applyAlignment="1">
      <alignment vertical="center"/>
    </xf>
    <xf numFmtId="38" fontId="22" fillId="0" borderId="76" xfId="4" applyFont="1" applyFill="1" applyBorder="1" applyAlignment="1">
      <alignment vertical="center"/>
    </xf>
    <xf numFmtId="0" fontId="22" fillId="0" borderId="76" xfId="3" applyFont="1" applyFill="1" applyBorder="1" applyAlignment="1">
      <alignment vertical="center"/>
    </xf>
    <xf numFmtId="0" fontId="23" fillId="4" borderId="77" xfId="3" applyFont="1" applyFill="1" applyBorder="1" applyAlignment="1">
      <alignment vertical="center"/>
    </xf>
    <xf numFmtId="176" fontId="22" fillId="0" borderId="78" xfId="3" applyNumberFormat="1" applyFont="1" applyFill="1" applyBorder="1" applyAlignment="1">
      <alignment vertical="center"/>
    </xf>
    <xf numFmtId="176" fontId="14" fillId="0" borderId="73" xfId="3" applyNumberFormat="1" applyFont="1" applyFill="1" applyBorder="1" applyAlignment="1">
      <alignment horizontal="center" vertical="center" shrinkToFit="1"/>
    </xf>
    <xf numFmtId="0" fontId="14" fillId="0" borderId="34" xfId="3" applyFont="1" applyFill="1" applyBorder="1" applyAlignment="1">
      <alignment horizontal="center" vertical="center"/>
    </xf>
    <xf numFmtId="0" fontId="22" fillId="0" borderId="32" xfId="3" applyFont="1" applyFill="1" applyBorder="1" applyAlignment="1">
      <alignment vertical="center"/>
    </xf>
    <xf numFmtId="0" fontId="22" fillId="0" borderId="79" xfId="3" applyFont="1" applyFill="1" applyBorder="1" applyAlignment="1">
      <alignment vertical="center"/>
    </xf>
    <xf numFmtId="0" fontId="22" fillId="0" borderId="3" xfId="3" applyFont="1" applyFill="1" applyBorder="1" applyAlignment="1">
      <alignment vertical="center"/>
    </xf>
    <xf numFmtId="0" fontId="23" fillId="4" borderId="80" xfId="3" applyFont="1" applyFill="1" applyBorder="1" applyAlignment="1">
      <alignment vertical="center"/>
    </xf>
    <xf numFmtId="176" fontId="22" fillId="0" borderId="35" xfId="3" applyNumberFormat="1" applyFont="1" applyFill="1" applyBorder="1" applyAlignment="1">
      <alignment vertical="center"/>
    </xf>
    <xf numFmtId="176" fontId="14" fillId="3" borderId="34" xfId="3" applyNumberFormat="1" applyFont="1" applyFill="1" applyBorder="1" applyAlignment="1">
      <alignment horizontal="center" vertical="center" shrinkToFit="1"/>
    </xf>
    <xf numFmtId="0" fontId="22" fillId="0" borderId="49" xfId="3" applyFont="1" applyFill="1" applyBorder="1" applyAlignment="1">
      <alignment vertical="center"/>
    </xf>
    <xf numFmtId="0" fontId="22" fillId="0" borderId="81" xfId="3" applyFont="1" applyFill="1" applyBorder="1" applyAlignment="1">
      <alignment vertical="center"/>
    </xf>
    <xf numFmtId="0" fontId="22" fillId="0" borderId="50" xfId="3" applyFont="1" applyFill="1" applyBorder="1" applyAlignment="1">
      <alignment vertical="center"/>
    </xf>
    <xf numFmtId="0" fontId="23" fillId="4" borderId="82" xfId="3" applyFont="1" applyFill="1" applyBorder="1" applyAlignment="1">
      <alignment vertical="center"/>
    </xf>
    <xf numFmtId="176" fontId="22" fillId="0" borderId="51" xfId="3" applyNumberFormat="1" applyFont="1" applyFill="1" applyBorder="1" applyAlignment="1">
      <alignment vertical="center"/>
    </xf>
    <xf numFmtId="176" fontId="14" fillId="3" borderId="52" xfId="3" applyNumberFormat="1" applyFont="1" applyFill="1" applyBorder="1" applyAlignment="1">
      <alignment horizontal="center" vertical="center" shrinkToFit="1"/>
    </xf>
    <xf numFmtId="176" fontId="14" fillId="0" borderId="52" xfId="3" applyNumberFormat="1" applyFont="1" applyFill="1" applyBorder="1" applyAlignment="1">
      <alignment horizontal="center" vertical="center" shrinkToFit="1"/>
    </xf>
    <xf numFmtId="0" fontId="22" fillId="0" borderId="81" xfId="3" applyFont="1" applyFill="1" applyBorder="1" applyAlignment="1">
      <alignment vertical="center" shrinkToFit="1"/>
    </xf>
    <xf numFmtId="0" fontId="22" fillId="0" borderId="50" xfId="3" applyFont="1" applyFill="1" applyBorder="1" applyAlignment="1">
      <alignment vertical="center" shrinkToFit="1"/>
    </xf>
    <xf numFmtId="0" fontId="23" fillId="4" borderId="82" xfId="3" applyFont="1" applyFill="1" applyBorder="1" applyAlignment="1">
      <alignment vertical="center" shrinkToFit="1"/>
    </xf>
    <xf numFmtId="176" fontId="22" fillId="0" borderId="51" xfId="3" applyNumberFormat="1" applyFont="1" applyFill="1" applyBorder="1" applyAlignment="1">
      <alignment vertical="center" shrinkToFit="1"/>
    </xf>
    <xf numFmtId="0" fontId="22" fillId="0" borderId="65" xfId="3" applyFont="1" applyFill="1" applyBorder="1" applyAlignment="1">
      <alignment vertical="center"/>
    </xf>
    <xf numFmtId="0" fontId="22" fillId="0" borderId="1" xfId="3" applyFont="1" applyFill="1" applyBorder="1" applyAlignment="1">
      <alignment vertical="center"/>
    </xf>
    <xf numFmtId="0" fontId="23" fillId="4" borderId="66" xfId="3" applyFont="1" applyFill="1" applyBorder="1" applyAlignment="1">
      <alignment vertical="center"/>
    </xf>
    <xf numFmtId="176" fontId="22" fillId="0" borderId="40" xfId="3" applyNumberFormat="1" applyFont="1" applyFill="1" applyBorder="1" applyAlignment="1">
      <alignment vertical="center"/>
    </xf>
    <xf numFmtId="176" fontId="14" fillId="0" borderId="67" xfId="3" applyNumberFormat="1" applyFont="1" applyFill="1" applyBorder="1" applyAlignment="1">
      <alignment horizontal="center" vertical="center" shrinkToFit="1"/>
    </xf>
    <xf numFmtId="0" fontId="14" fillId="0" borderId="29" xfId="3" applyFont="1" applyFill="1" applyBorder="1" applyAlignment="1">
      <alignment horizontal="center" vertical="center" shrinkToFit="1"/>
    </xf>
    <xf numFmtId="0" fontId="22" fillId="0" borderId="59" xfId="3" applyFont="1" applyFill="1" applyBorder="1" applyAlignment="1">
      <alignment vertical="center"/>
    </xf>
    <xf numFmtId="0" fontId="22" fillId="0" borderId="56" xfId="3" applyFont="1" applyFill="1" applyBorder="1" applyAlignment="1">
      <alignment vertical="center"/>
    </xf>
    <xf numFmtId="0" fontId="22" fillId="0" borderId="58" xfId="3" applyFont="1" applyFill="1" applyBorder="1" applyAlignment="1">
      <alignment vertical="center"/>
    </xf>
    <xf numFmtId="0" fontId="23" fillId="4" borderId="60" xfId="3" applyFont="1" applyFill="1" applyBorder="1" applyAlignment="1">
      <alignment vertical="center"/>
    </xf>
    <xf numFmtId="176" fontId="22" fillId="0" borderId="17" xfId="3" applyNumberFormat="1" applyFont="1" applyFill="1" applyBorder="1" applyAlignment="1">
      <alignment vertical="center"/>
    </xf>
    <xf numFmtId="176" fontId="14" fillId="0" borderId="16" xfId="3" applyNumberFormat="1" applyFont="1" applyFill="1" applyBorder="1" applyAlignment="1">
      <alignment horizontal="center" vertical="center" shrinkToFit="1"/>
    </xf>
    <xf numFmtId="0" fontId="17" fillId="0" borderId="10" xfId="3" applyFont="1" applyFill="1" applyBorder="1" applyAlignment="1">
      <alignment horizontal="center" vertical="center"/>
    </xf>
    <xf numFmtId="38" fontId="22" fillId="0" borderId="7" xfId="4" applyFont="1" applyFill="1" applyBorder="1" applyAlignment="1">
      <alignment horizontal="right" vertical="center"/>
    </xf>
    <xf numFmtId="38" fontId="22" fillId="0" borderId="83" xfId="4" applyFont="1" applyFill="1" applyBorder="1" applyAlignment="1">
      <alignment horizontal="right" vertical="center"/>
    </xf>
    <xf numFmtId="38" fontId="22" fillId="0" borderId="31" xfId="4" applyFont="1" applyFill="1" applyBorder="1" applyAlignment="1">
      <alignment horizontal="right" vertical="center"/>
    </xf>
    <xf numFmtId="38" fontId="23" fillId="4" borderId="84" xfId="4" applyFont="1" applyFill="1" applyBorder="1" applyAlignment="1">
      <alignment horizontal="right" vertical="center"/>
    </xf>
    <xf numFmtId="176" fontId="22" fillId="0" borderId="85" xfId="4" applyNumberFormat="1" applyFont="1" applyFill="1" applyBorder="1" applyAlignment="1">
      <alignment horizontal="right" vertical="center"/>
    </xf>
    <xf numFmtId="176" fontId="14" fillId="0" borderId="86" xfId="4" applyNumberFormat="1" applyFont="1" applyFill="1" applyBorder="1" applyAlignment="1">
      <alignment horizontal="center" vertical="center" shrinkToFit="1"/>
    </xf>
    <xf numFmtId="176" fontId="22" fillId="0" borderId="88" xfId="3" applyNumberFormat="1" applyFont="1" applyBorder="1" applyAlignment="1">
      <alignment horizontal="right" vertical="center"/>
    </xf>
    <xf numFmtId="176" fontId="22" fillId="0" borderId="89" xfId="3" applyNumberFormat="1" applyFont="1" applyBorder="1" applyAlignment="1">
      <alignment vertical="center"/>
    </xf>
    <xf numFmtId="176" fontId="22" fillId="4" borderId="87" xfId="3" applyNumberFormat="1" applyFont="1" applyFill="1" applyBorder="1" applyAlignment="1">
      <alignment vertical="center"/>
    </xf>
    <xf numFmtId="0" fontId="24" fillId="0" borderId="87" xfId="3" applyFont="1" applyBorder="1" applyAlignment="1">
      <alignment horizontal="center" vertical="center"/>
    </xf>
    <xf numFmtId="0" fontId="14" fillId="0" borderId="58" xfId="3" applyNumberFormat="1" applyFont="1" applyBorder="1" applyAlignment="1">
      <alignment horizontal="right" vertical="center"/>
    </xf>
    <xf numFmtId="179" fontId="14" fillId="0" borderId="58" xfId="5" applyNumberFormat="1" applyFont="1" applyBorder="1" applyAlignment="1">
      <alignment horizontal="right" vertical="center"/>
    </xf>
    <xf numFmtId="180" fontId="14" fillId="0" borderId="58" xfId="5" applyNumberFormat="1" applyFont="1" applyBorder="1" applyAlignment="1">
      <alignment horizontal="right" vertical="center"/>
    </xf>
    <xf numFmtId="0" fontId="24" fillId="0" borderId="16" xfId="3" applyFont="1" applyBorder="1" applyAlignment="1">
      <alignment horizontal="center"/>
    </xf>
    <xf numFmtId="0" fontId="17" fillId="0" borderId="0" xfId="3" applyFont="1" applyBorder="1" applyAlignment="1">
      <alignment horizontal="center" vertical="center"/>
    </xf>
    <xf numFmtId="0" fontId="14" fillId="0" borderId="0" xfId="3" applyNumberFormat="1" applyFont="1" applyBorder="1" applyAlignment="1">
      <alignment horizontal="right" vertical="center"/>
    </xf>
    <xf numFmtId="179" fontId="14" fillId="0" borderId="0" xfId="5" applyNumberFormat="1" applyFont="1" applyBorder="1" applyAlignment="1">
      <alignment horizontal="right" vertical="center"/>
    </xf>
    <xf numFmtId="180" fontId="14" fillId="4" borderId="0" xfId="5" applyNumberFormat="1" applyFont="1" applyFill="1" applyBorder="1" applyAlignment="1">
      <alignment horizontal="right" vertical="center"/>
    </xf>
    <xf numFmtId="176" fontId="17" fillId="0" borderId="0" xfId="3" applyNumberFormat="1" applyFont="1" applyBorder="1" applyAlignment="1">
      <alignment horizontal="center" vertical="center"/>
    </xf>
    <xf numFmtId="180" fontId="14" fillId="0" borderId="0" xfId="5" applyNumberFormat="1" applyFont="1" applyBorder="1" applyAlignment="1">
      <alignment horizontal="right" vertical="center"/>
    </xf>
    <xf numFmtId="0" fontId="24" fillId="0" borderId="0" xfId="3" applyFont="1" applyBorder="1" applyAlignment="1">
      <alignment horizontal="center"/>
    </xf>
    <xf numFmtId="0" fontId="25" fillId="0" borderId="0" xfId="3" applyFont="1" applyAlignment="1"/>
    <xf numFmtId="0" fontId="26" fillId="0" borderId="0" xfId="3" applyFont="1" applyAlignment="1">
      <alignment vertical="center"/>
    </xf>
    <xf numFmtId="0" fontId="20" fillId="0" borderId="0" xfId="3" applyFont="1" applyAlignment="1">
      <alignment vertical="center" wrapText="1"/>
    </xf>
    <xf numFmtId="0" fontId="11" fillId="0" borderId="96" xfId="3" applyBorder="1" applyAlignment="1"/>
    <xf numFmtId="38" fontId="27" fillId="0" borderId="97" xfId="1" applyFont="1" applyBorder="1" applyAlignment="1">
      <alignment horizontal="center" vertical="center"/>
    </xf>
    <xf numFmtId="0" fontId="28" fillId="0" borderId="0" xfId="0" applyFont="1" applyAlignment="1">
      <alignment horizontal="left" vertical="center"/>
    </xf>
    <xf numFmtId="0" fontId="29" fillId="0" borderId="0" xfId="0" applyFont="1" applyAlignment="1">
      <alignment horizontal="left" vertical="center" wrapText="1"/>
    </xf>
    <xf numFmtId="0" fontId="30" fillId="0" borderId="0" xfId="0" applyFont="1" applyAlignment="1">
      <alignment horizontal="left" vertical="center"/>
    </xf>
    <xf numFmtId="0" fontId="31" fillId="0" borderId="0" xfId="0" applyFont="1" applyAlignment="1">
      <alignment horizontal="right" vertical="center"/>
    </xf>
    <xf numFmtId="0" fontId="33" fillId="2" borderId="68" xfId="0" applyFont="1" applyFill="1" applyBorder="1" applyAlignment="1">
      <alignment horizontal="center" vertical="center" shrinkToFit="1"/>
    </xf>
    <xf numFmtId="0" fontId="33" fillId="2" borderId="70" xfId="0" applyFont="1" applyFill="1" applyBorder="1" applyAlignment="1">
      <alignment horizontal="center" vertical="center" shrinkToFit="1"/>
    </xf>
    <xf numFmtId="0" fontId="33" fillId="2" borderId="98" xfId="0" applyFont="1" applyFill="1" applyBorder="1" applyAlignment="1">
      <alignment horizontal="center" vertical="center" shrinkToFit="1"/>
    </xf>
    <xf numFmtId="0" fontId="33" fillId="0" borderId="32" xfId="0" applyFont="1" applyBorder="1" applyAlignment="1">
      <alignment horizontal="center" vertical="center"/>
    </xf>
    <xf numFmtId="0" fontId="32" fillId="4" borderId="32" xfId="0" applyFont="1" applyFill="1" applyBorder="1">
      <alignment vertical="center"/>
    </xf>
    <xf numFmtId="0" fontId="32" fillId="4" borderId="3" xfId="0" applyFont="1" applyFill="1" applyBorder="1">
      <alignment vertical="center"/>
    </xf>
    <xf numFmtId="0" fontId="32" fillId="4" borderId="34" xfId="0" applyFont="1" applyFill="1" applyBorder="1">
      <alignment vertical="center"/>
    </xf>
    <xf numFmtId="0" fontId="32" fillId="0" borderId="4" xfId="0" applyFont="1" applyBorder="1">
      <alignment vertical="center"/>
    </xf>
    <xf numFmtId="0" fontId="32" fillId="0" borderId="32" xfId="0" applyFont="1" applyBorder="1">
      <alignment vertical="center"/>
    </xf>
    <xf numFmtId="0" fontId="33" fillId="0" borderId="49" xfId="0" applyFont="1" applyBorder="1" applyAlignment="1">
      <alignment horizontal="center" vertical="center"/>
    </xf>
    <xf numFmtId="181" fontId="32" fillId="4" borderId="49" xfId="2" applyNumberFormat="1" applyFont="1" applyFill="1" applyBorder="1">
      <alignment vertical="center"/>
    </xf>
    <xf numFmtId="181" fontId="32" fillId="4" borderId="50" xfId="2" applyNumberFormat="1" applyFont="1" applyFill="1" applyBorder="1">
      <alignment vertical="center"/>
    </xf>
    <xf numFmtId="181" fontId="32" fillId="4" borderId="45" xfId="2" applyNumberFormat="1" applyFont="1" applyFill="1" applyBorder="1">
      <alignment vertical="center"/>
    </xf>
    <xf numFmtId="181" fontId="32" fillId="0" borderId="100" xfId="2" applyNumberFormat="1" applyFont="1" applyBorder="1">
      <alignment vertical="center"/>
    </xf>
    <xf numFmtId="181" fontId="32" fillId="0" borderId="49" xfId="2" applyNumberFormat="1" applyFont="1" applyBorder="1">
      <alignment vertical="center"/>
    </xf>
    <xf numFmtId="9" fontId="32" fillId="0" borderId="49" xfId="0" applyNumberFormat="1" applyFont="1" applyBorder="1">
      <alignment vertical="center"/>
    </xf>
    <xf numFmtId="0" fontId="0" fillId="0" borderId="0" xfId="0" applyBorder="1" applyAlignment="1">
      <alignment vertical="center"/>
    </xf>
    <xf numFmtId="0" fontId="0" fillId="0" borderId="0" xfId="0" applyBorder="1" applyAlignment="1">
      <alignment horizontal="center" vertical="center"/>
    </xf>
    <xf numFmtId="0" fontId="33" fillId="0" borderId="0" xfId="0" applyFont="1">
      <alignment vertical="center"/>
    </xf>
    <xf numFmtId="0" fontId="34" fillId="2" borderId="68" xfId="0" applyFont="1" applyFill="1" applyBorder="1" applyAlignment="1">
      <alignment horizontal="justify" vertical="center" wrapText="1"/>
    </xf>
    <xf numFmtId="0" fontId="34" fillId="2" borderId="68" xfId="0" applyFont="1" applyFill="1" applyBorder="1" applyAlignment="1">
      <alignment horizontal="center" vertical="center" wrapText="1"/>
    </xf>
    <xf numFmtId="0" fontId="34" fillId="2" borderId="70" xfId="0" applyFont="1" applyFill="1" applyBorder="1" applyAlignment="1">
      <alignment horizontal="center" vertical="center" wrapText="1"/>
    </xf>
    <xf numFmtId="0" fontId="33" fillId="0" borderId="32" xfId="0" applyFont="1" applyBorder="1" applyAlignment="1">
      <alignment horizontal="center" vertical="center" wrapText="1"/>
    </xf>
    <xf numFmtId="38" fontId="32" fillId="0" borderId="32" xfId="1" applyFont="1" applyBorder="1" applyAlignment="1">
      <alignment horizontal="right" vertical="center" wrapText="1"/>
    </xf>
    <xf numFmtId="38" fontId="32" fillId="0" borderId="3" xfId="1" applyFont="1" applyBorder="1" applyAlignment="1">
      <alignment horizontal="right" vertical="center" wrapText="1"/>
    </xf>
    <xf numFmtId="0" fontId="33" fillId="0" borderId="49" xfId="0" applyFont="1" applyBorder="1" applyAlignment="1">
      <alignment horizontal="center" vertical="center" shrinkToFit="1"/>
    </xf>
    <xf numFmtId="38" fontId="32" fillId="0" borderId="49" xfId="1" applyFont="1" applyBorder="1" applyAlignment="1">
      <alignment horizontal="right" vertical="center" wrapText="1"/>
    </xf>
    <xf numFmtId="38" fontId="32" fillId="0" borderId="50" xfId="1" applyFont="1" applyBorder="1" applyAlignment="1">
      <alignment horizontal="right" vertical="center" wrapText="1"/>
    </xf>
    <xf numFmtId="0" fontId="33" fillId="0" borderId="49" xfId="0" applyFont="1" applyBorder="1" applyAlignment="1">
      <alignment horizontal="center" vertical="center" wrapText="1"/>
    </xf>
    <xf numFmtId="181" fontId="32" fillId="0" borderId="49" xfId="2" applyNumberFormat="1" applyFont="1" applyBorder="1" applyAlignment="1">
      <alignment horizontal="right" vertical="center" wrapText="1"/>
    </xf>
    <xf numFmtId="181" fontId="32" fillId="0" borderId="50" xfId="2" applyNumberFormat="1" applyFont="1" applyBorder="1" applyAlignment="1">
      <alignment horizontal="right" vertical="center" wrapText="1"/>
    </xf>
    <xf numFmtId="181" fontId="32" fillId="0" borderId="65" xfId="2" applyNumberFormat="1" applyFont="1" applyBorder="1" applyAlignment="1">
      <alignment horizontal="right" vertical="center" wrapText="1"/>
    </xf>
    <xf numFmtId="0" fontId="33" fillId="2" borderId="68" xfId="0" applyFont="1" applyFill="1" applyBorder="1" applyAlignment="1">
      <alignment horizontal="justify" vertical="center" wrapText="1"/>
    </xf>
    <xf numFmtId="0" fontId="33" fillId="0" borderId="32" xfId="0" applyFont="1" applyBorder="1" applyAlignment="1">
      <alignment horizontal="center" vertical="center" shrinkToFit="1"/>
    </xf>
    <xf numFmtId="0" fontId="33" fillId="0" borderId="37" xfId="0" applyFont="1" applyBorder="1" applyAlignment="1">
      <alignment horizontal="center" vertical="center" shrinkToFit="1"/>
    </xf>
    <xf numFmtId="38" fontId="32" fillId="0" borderId="37" xfId="1" applyFont="1" applyBorder="1" applyAlignment="1">
      <alignment horizontal="right" vertical="center" wrapText="1"/>
    </xf>
    <xf numFmtId="38" fontId="32" fillId="0" borderId="1" xfId="1" applyFont="1" applyBorder="1" applyAlignment="1">
      <alignment horizontal="right" vertical="center" wrapText="1"/>
    </xf>
    <xf numFmtId="0" fontId="33" fillId="0" borderId="55" xfId="0" applyFont="1" applyBorder="1" applyAlignment="1">
      <alignment horizontal="center" vertical="center" wrapText="1"/>
    </xf>
    <xf numFmtId="181" fontId="32" fillId="0" borderId="20" xfId="2" applyNumberFormat="1" applyFont="1" applyBorder="1" applyAlignment="1">
      <alignment horizontal="right" vertical="center" wrapText="1"/>
    </xf>
    <xf numFmtId="181" fontId="32" fillId="0" borderId="21" xfId="2" applyNumberFormat="1" applyFont="1" applyBorder="1" applyAlignment="1">
      <alignment horizontal="right" vertical="center" wrapText="1"/>
    </xf>
    <xf numFmtId="181" fontId="32" fillId="0" borderId="101" xfId="2" applyNumberFormat="1" applyFont="1" applyBorder="1" applyAlignment="1">
      <alignment horizontal="right" vertical="center" wrapText="1"/>
    </xf>
    <xf numFmtId="0" fontId="28" fillId="0" borderId="0" xfId="0" applyFont="1">
      <alignment vertical="center"/>
    </xf>
    <xf numFmtId="0" fontId="35" fillId="0" borderId="0" xfId="0" applyFont="1" applyAlignment="1">
      <alignment horizontal="left" vertical="center"/>
    </xf>
    <xf numFmtId="0" fontId="7" fillId="2" borderId="70" xfId="0" applyFont="1" applyFill="1" applyBorder="1" applyAlignment="1">
      <alignment horizontal="center" vertical="center" wrapText="1"/>
    </xf>
    <xf numFmtId="0" fontId="7" fillId="2" borderId="102" xfId="0" applyFont="1" applyFill="1" applyBorder="1" applyAlignment="1">
      <alignment horizontal="center" vertical="center" wrapText="1"/>
    </xf>
    <xf numFmtId="0" fontId="7" fillId="2" borderId="103" xfId="0" applyFont="1" applyFill="1" applyBorder="1" applyAlignment="1">
      <alignment horizontal="center" vertical="center" wrapText="1"/>
    </xf>
    <xf numFmtId="0" fontId="7" fillId="0" borderId="32" xfId="0" applyFont="1" applyBorder="1" applyAlignment="1">
      <alignment horizontal="center" vertical="center" wrapText="1"/>
    </xf>
    <xf numFmtId="0" fontId="7" fillId="0" borderId="3" xfId="0" applyFont="1" applyBorder="1" applyAlignment="1">
      <alignment horizontal="right" vertical="center" wrapText="1"/>
    </xf>
    <xf numFmtId="0" fontId="7" fillId="0" borderId="106" xfId="0" applyFont="1" applyBorder="1" applyAlignment="1">
      <alignment horizontal="right" vertical="center" wrapText="1"/>
    </xf>
    <xf numFmtId="0" fontId="7" fillId="0" borderId="49" xfId="0" applyFont="1" applyBorder="1" applyAlignment="1">
      <alignment horizontal="center" vertical="center" wrapText="1"/>
    </xf>
    <xf numFmtId="0" fontId="7" fillId="0" borderId="50" xfId="0" applyFont="1" applyBorder="1" applyAlignment="1">
      <alignment horizontal="right" vertical="center" wrapText="1"/>
    </xf>
    <xf numFmtId="0" fontId="7" fillId="0" borderId="108" xfId="0" applyFont="1" applyBorder="1" applyAlignment="1">
      <alignment horizontal="right" vertical="center" wrapText="1"/>
    </xf>
    <xf numFmtId="0" fontId="7" fillId="0" borderId="110" xfId="0" applyFont="1" applyBorder="1" applyAlignment="1">
      <alignment horizontal="right" vertical="center" wrapText="1"/>
    </xf>
    <xf numFmtId="0" fontId="36" fillId="0" borderId="0" xfId="0" applyFont="1">
      <alignment vertical="center"/>
    </xf>
    <xf numFmtId="182" fontId="36" fillId="0" borderId="0" xfId="0" applyNumberFormat="1" applyFont="1">
      <alignment vertical="center"/>
    </xf>
    <xf numFmtId="0" fontId="7" fillId="0" borderId="55" xfId="0" applyFont="1" applyBorder="1" applyAlignment="1">
      <alignment horizontal="right" vertical="center" wrapText="1"/>
    </xf>
    <xf numFmtId="176" fontId="7" fillId="0" borderId="101" xfId="0" applyNumberFormat="1" applyFont="1" applyBorder="1" applyAlignment="1">
      <alignment horizontal="center" vertical="center" wrapText="1"/>
    </xf>
    <xf numFmtId="0" fontId="36" fillId="0" borderId="0" xfId="0" applyFont="1" applyAlignment="1">
      <alignment horizontal="left" vertical="center"/>
    </xf>
    <xf numFmtId="176" fontId="7" fillId="0" borderId="109" xfId="0" applyNumberFormat="1" applyFont="1" applyBorder="1" applyAlignment="1">
      <alignment horizontal="center" vertical="center" wrapText="1"/>
    </xf>
    <xf numFmtId="0" fontId="7" fillId="0" borderId="36" xfId="0" applyFont="1" applyBorder="1" applyAlignment="1">
      <alignment horizontal="right" vertical="center" wrapText="1"/>
    </xf>
    <xf numFmtId="176" fontId="7" fillId="0" borderId="111" xfId="0" applyNumberFormat="1" applyFont="1" applyBorder="1" applyAlignment="1">
      <alignment horizontal="center" vertical="center" wrapText="1"/>
    </xf>
    <xf numFmtId="0" fontId="19" fillId="0" borderId="0" xfId="3" applyFont="1" applyAlignment="1">
      <alignment horizontal="right" vertical="center"/>
    </xf>
    <xf numFmtId="182" fontId="7" fillId="0" borderId="112" xfId="0" applyNumberFormat="1" applyFont="1" applyBorder="1" applyAlignment="1">
      <alignment horizontal="center" vertical="center" wrapText="1"/>
    </xf>
    <xf numFmtId="182" fontId="7" fillId="0" borderId="109" xfId="0" applyNumberFormat="1" applyFont="1" applyBorder="1" applyAlignment="1">
      <alignment horizontal="center" vertical="center" wrapText="1"/>
    </xf>
    <xf numFmtId="182" fontId="7" fillId="0" borderId="111" xfId="0" applyNumberFormat="1" applyFont="1" applyBorder="1" applyAlignment="1">
      <alignment horizontal="center" vertical="center" wrapText="1"/>
    </xf>
    <xf numFmtId="0" fontId="14" fillId="2" borderId="10" xfId="3" applyFont="1" applyFill="1" applyBorder="1" applyAlignment="1">
      <alignment horizontal="center" vertical="center" shrinkToFit="1"/>
    </xf>
    <xf numFmtId="0" fontId="19" fillId="0" borderId="12" xfId="3" applyFont="1" applyBorder="1" applyAlignment="1"/>
    <xf numFmtId="0" fontId="20" fillId="2" borderId="16" xfId="3" applyFont="1" applyFill="1" applyBorder="1" applyAlignment="1">
      <alignment horizontal="right" vertical="center" wrapText="1"/>
    </xf>
    <xf numFmtId="38" fontId="22" fillId="4" borderId="61" xfId="4" applyFont="1" applyFill="1" applyBorder="1" applyAlignment="1">
      <alignment vertical="center" shrinkToFit="1"/>
    </xf>
    <xf numFmtId="38" fontId="22" fillId="4" borderId="39" xfId="4" applyFont="1" applyFill="1" applyBorder="1" applyAlignment="1">
      <alignment horizontal="right" vertical="center" shrinkToFit="1"/>
    </xf>
    <xf numFmtId="0" fontId="22" fillId="4" borderId="39" xfId="3" applyFont="1" applyFill="1" applyBorder="1" applyAlignment="1">
      <alignment vertical="center" shrinkToFit="1"/>
    </xf>
    <xf numFmtId="0" fontId="11" fillId="0" borderId="12" xfId="3" applyBorder="1" applyAlignment="1"/>
    <xf numFmtId="0" fontId="22" fillId="4" borderId="67" xfId="3" applyFont="1" applyFill="1" applyBorder="1" applyAlignment="1">
      <alignment vertical="center"/>
    </xf>
    <xf numFmtId="3" fontId="22" fillId="4" borderId="73" xfId="3" applyNumberFormat="1" applyFont="1" applyFill="1" applyBorder="1" applyAlignment="1">
      <alignment vertical="center"/>
    </xf>
    <xf numFmtId="0" fontId="22" fillId="4" borderId="34" xfId="3" applyFont="1" applyFill="1" applyBorder="1" applyAlignment="1">
      <alignment vertical="center"/>
    </xf>
    <xf numFmtId="0" fontId="22" fillId="4" borderId="52" xfId="3" applyFont="1" applyFill="1" applyBorder="1" applyAlignment="1">
      <alignment vertical="center"/>
    </xf>
    <xf numFmtId="0" fontId="22" fillId="4" borderId="52" xfId="3" applyFont="1" applyFill="1" applyBorder="1" applyAlignment="1">
      <alignment vertical="center" shrinkToFit="1"/>
    </xf>
    <xf numFmtId="0" fontId="22" fillId="4" borderId="39" xfId="3" applyFont="1" applyFill="1" applyBorder="1" applyAlignment="1">
      <alignment vertical="center"/>
    </xf>
    <xf numFmtId="3" fontId="22" fillId="4" borderId="16" xfId="3" applyNumberFormat="1" applyFont="1" applyFill="1" applyBorder="1" applyAlignment="1">
      <alignment vertical="center"/>
    </xf>
    <xf numFmtId="38" fontId="22" fillId="4" borderId="10" xfId="4" applyFont="1" applyFill="1" applyBorder="1" applyAlignment="1">
      <alignment horizontal="right" vertical="center"/>
    </xf>
    <xf numFmtId="0" fontId="11" fillId="0" borderId="12" xfId="3" applyBorder="1" applyAlignment="1">
      <alignment horizontal="center"/>
    </xf>
    <xf numFmtId="0" fontId="36" fillId="0" borderId="56" xfId="0" applyFont="1" applyBorder="1">
      <alignment vertical="center"/>
    </xf>
    <xf numFmtId="0" fontId="7" fillId="0" borderId="113" xfId="0" applyFont="1" applyBorder="1" applyAlignment="1">
      <alignment horizontal="right" vertical="center" wrapText="1"/>
    </xf>
    <xf numFmtId="38" fontId="22" fillId="0" borderId="8" xfId="4" applyFont="1" applyFill="1" applyBorder="1" applyAlignment="1">
      <alignment horizontal="right" vertical="center" shrinkToFit="1"/>
    </xf>
    <xf numFmtId="183" fontId="22" fillId="0" borderId="70" xfId="3" applyNumberFormat="1" applyFont="1" applyFill="1" applyBorder="1" applyAlignment="1">
      <alignment horizontal="right" vertical="center"/>
    </xf>
    <xf numFmtId="0" fontId="22" fillId="0" borderId="3" xfId="3" applyFont="1" applyFill="1" applyBorder="1" applyAlignment="1">
      <alignment horizontal="right" vertical="center"/>
    </xf>
    <xf numFmtId="0" fontId="22" fillId="0" borderId="50" xfId="3" applyFont="1" applyFill="1" applyBorder="1" applyAlignment="1">
      <alignment horizontal="right" vertical="center"/>
    </xf>
    <xf numFmtId="0" fontId="22" fillId="0" borderId="1" xfId="3" applyFont="1" applyFill="1" applyBorder="1" applyAlignment="1">
      <alignment horizontal="right" vertical="center"/>
    </xf>
    <xf numFmtId="180" fontId="14" fillId="4" borderId="116" xfId="5" applyNumberFormat="1" applyFont="1" applyFill="1" applyBorder="1" applyAlignment="1">
      <alignment horizontal="right" vertical="center"/>
    </xf>
    <xf numFmtId="0" fontId="22" fillId="4" borderId="116" xfId="3" applyFont="1" applyFill="1" applyBorder="1" applyAlignment="1">
      <alignment vertical="center"/>
    </xf>
    <xf numFmtId="38" fontId="22" fillId="4" borderId="115" xfId="4" applyFont="1" applyFill="1" applyBorder="1" applyAlignment="1">
      <alignment horizontal="right" vertical="center"/>
    </xf>
    <xf numFmtId="176" fontId="22" fillId="4" borderId="123" xfId="3" applyNumberFormat="1" applyFont="1" applyFill="1" applyBorder="1" applyAlignment="1">
      <alignment vertical="center"/>
    </xf>
    <xf numFmtId="38" fontId="22" fillId="4" borderId="117" xfId="4" applyFont="1" applyFill="1" applyBorder="1" applyAlignment="1">
      <alignment vertical="center" shrinkToFit="1"/>
    </xf>
    <xf numFmtId="38" fontId="22" fillId="4" borderId="118" xfId="4" applyFont="1" applyFill="1" applyBorder="1" applyAlignment="1">
      <alignment horizontal="right" vertical="center" shrinkToFit="1"/>
    </xf>
    <xf numFmtId="0" fontId="22" fillId="4" borderId="118" xfId="3" applyFont="1" applyFill="1" applyBorder="1" applyAlignment="1">
      <alignment vertical="center" shrinkToFit="1"/>
    </xf>
    <xf numFmtId="0" fontId="22" fillId="4" borderId="119" xfId="3" applyFont="1" applyFill="1" applyBorder="1" applyAlignment="1">
      <alignment vertical="center"/>
    </xf>
    <xf numFmtId="0" fontId="22" fillId="4" borderId="120" xfId="3" applyFont="1" applyFill="1" applyBorder="1" applyAlignment="1">
      <alignment vertical="center"/>
    </xf>
    <xf numFmtId="0" fontId="22" fillId="4" borderId="121" xfId="3" applyFont="1" applyFill="1" applyBorder="1" applyAlignment="1">
      <alignment vertical="center"/>
    </xf>
    <xf numFmtId="0" fontId="22" fillId="4" borderId="122" xfId="3" applyFont="1" applyFill="1" applyBorder="1" applyAlignment="1">
      <alignment vertical="center"/>
    </xf>
    <xf numFmtId="0" fontId="22" fillId="4" borderId="122" xfId="3" applyFont="1" applyFill="1" applyBorder="1" applyAlignment="1">
      <alignment vertical="center" shrinkToFit="1"/>
    </xf>
    <xf numFmtId="0" fontId="22" fillId="4" borderId="118" xfId="3" applyFont="1" applyFill="1" applyBorder="1" applyAlignment="1">
      <alignment vertical="center"/>
    </xf>
    <xf numFmtId="176" fontId="7" fillId="0" borderId="107" xfId="0" applyNumberFormat="1" applyFont="1" applyBorder="1" applyAlignment="1">
      <alignment horizontal="center" vertical="center" wrapText="1"/>
    </xf>
    <xf numFmtId="176" fontId="7" fillId="0" borderId="114" xfId="0" applyNumberFormat="1" applyFont="1" applyBorder="1" applyAlignment="1">
      <alignment horizontal="center" vertical="center" wrapText="1"/>
    </xf>
    <xf numFmtId="176" fontId="7" fillId="0" borderId="112" xfId="0" applyNumberFormat="1" applyFont="1" applyBorder="1" applyAlignment="1">
      <alignment horizontal="center" vertical="center" wrapText="1"/>
    </xf>
    <xf numFmtId="177" fontId="14" fillId="0" borderId="16" xfId="5" applyNumberFormat="1" applyFont="1" applyBorder="1" applyAlignment="1">
      <alignment horizontal="right" vertical="center"/>
    </xf>
    <xf numFmtId="176" fontId="37" fillId="4" borderId="90" xfId="3" applyNumberFormat="1" applyFont="1" applyFill="1" applyBorder="1" applyAlignment="1">
      <alignment vertical="center"/>
    </xf>
    <xf numFmtId="179" fontId="13" fillId="4" borderId="92" xfId="5" applyNumberFormat="1" applyFont="1" applyFill="1" applyBorder="1" applyAlignment="1">
      <alignment horizontal="right" vertical="center"/>
    </xf>
    <xf numFmtId="38" fontId="7" fillId="0" borderId="43" xfId="1" applyFont="1" applyBorder="1" applyAlignment="1">
      <alignment horizontal="center" vertical="center"/>
    </xf>
    <xf numFmtId="38" fontId="7" fillId="0" borderId="46" xfId="1"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horizontal="left" vertical="center" wrapText="1"/>
    </xf>
    <xf numFmtId="0" fontId="9" fillId="0" borderId="0" xfId="0" applyFont="1" applyAlignment="1">
      <alignment vertical="center" wrapText="1"/>
    </xf>
    <xf numFmtId="38" fontId="7" fillId="0" borderId="50" xfId="1" applyFont="1" applyBorder="1" applyAlignment="1">
      <alignment horizontal="center" vertical="center"/>
    </xf>
    <xf numFmtId="38" fontId="7" fillId="0" borderId="51" xfId="1" applyFont="1" applyBorder="1" applyAlignment="1">
      <alignment horizontal="center" vertical="center"/>
    </xf>
    <xf numFmtId="0" fontId="7" fillId="0" borderId="12" xfId="0" applyFont="1" applyBorder="1" applyAlignment="1">
      <alignment horizontal="center" vertical="center"/>
    </xf>
    <xf numFmtId="0" fontId="7" fillId="0" borderId="54" xfId="0" applyFont="1" applyBorder="1" applyAlignment="1">
      <alignment horizontal="center" vertic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0" fontId="7" fillId="0" borderId="5" xfId="0" applyFont="1" applyBorder="1">
      <alignment vertical="center"/>
    </xf>
    <xf numFmtId="0" fontId="7" fillId="0" borderId="6" xfId="0" applyFont="1" applyBorder="1">
      <alignment vertical="center"/>
    </xf>
    <xf numFmtId="0" fontId="7" fillId="0" borderId="36" xfId="0" applyFont="1" applyBorder="1">
      <alignment vertical="center"/>
    </xf>
    <xf numFmtId="0" fontId="7" fillId="0" borderId="41" xfId="0" applyFont="1" applyBorder="1">
      <alignmen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38" fontId="7" fillId="2" borderId="7" xfId="1" applyFont="1" applyFill="1" applyBorder="1" applyAlignment="1">
      <alignment horizontal="center" vertical="center"/>
    </xf>
    <xf numFmtId="38" fontId="7" fillId="2" borderId="14" xfId="1" applyFont="1" applyFill="1" applyBorder="1" applyAlignment="1">
      <alignment horizontal="center" vertical="center"/>
    </xf>
    <xf numFmtId="38" fontId="7" fillId="2" borderId="8" xfId="1" applyFont="1" applyFill="1" applyBorder="1" applyAlignment="1">
      <alignment horizontal="center" vertical="center" wrapText="1"/>
    </xf>
    <xf numFmtId="38" fontId="7" fillId="2" borderId="9" xfId="1" applyFont="1" applyFill="1" applyBorder="1" applyAlignment="1">
      <alignment horizontal="center" vertical="center" wrapText="1"/>
    </xf>
    <xf numFmtId="57" fontId="7" fillId="2" borderId="10" xfId="0" applyNumberFormat="1" applyFont="1" applyFill="1" applyBorder="1" applyAlignment="1">
      <alignment horizontal="center" vertical="center" wrapText="1"/>
    </xf>
    <xf numFmtId="57" fontId="7" fillId="2" borderId="16" xfId="0" applyNumberFormat="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7" xfId="0" applyFont="1" applyFill="1" applyBorder="1" applyAlignment="1">
      <alignment horizontal="center" vertical="center"/>
    </xf>
    <xf numFmtId="0" fontId="26" fillId="0" borderId="0" xfId="3" applyFont="1" applyAlignment="1">
      <alignment horizontal="left" vertical="center" wrapText="1"/>
    </xf>
    <xf numFmtId="0" fontId="24" fillId="0" borderId="94" xfId="3" applyFont="1" applyBorder="1" applyAlignment="1">
      <alignment horizontal="right" vertical="center"/>
    </xf>
    <xf numFmtId="0" fontId="24" fillId="0" borderId="95" xfId="3" applyFont="1" applyBorder="1" applyAlignment="1">
      <alignment horizontal="right" vertical="center"/>
    </xf>
    <xf numFmtId="0" fontId="14" fillId="2" borderId="7" xfId="3" applyFont="1" applyFill="1" applyBorder="1" applyAlignment="1">
      <alignment horizontal="center" vertical="center" wrapText="1"/>
    </xf>
    <xf numFmtId="0" fontId="14" fillId="2" borderId="59" xfId="3" applyFont="1" applyFill="1" applyBorder="1" applyAlignment="1">
      <alignment horizontal="center" vertical="center" wrapText="1"/>
    </xf>
    <xf numFmtId="0" fontId="14" fillId="2" borderId="31" xfId="3" applyFont="1" applyFill="1" applyBorder="1" applyAlignment="1">
      <alignment horizontal="center" vertical="center" wrapText="1"/>
    </xf>
    <xf numFmtId="0" fontId="14" fillId="2" borderId="58" xfId="3" applyFont="1" applyFill="1" applyBorder="1" applyAlignment="1">
      <alignment horizontal="center" vertical="center" wrapText="1"/>
    </xf>
    <xf numFmtId="0" fontId="13" fillId="2" borderId="57" xfId="3" applyFont="1" applyFill="1" applyBorder="1" applyAlignment="1">
      <alignment horizontal="center" vertical="center" wrapText="1"/>
    </xf>
    <xf numFmtId="0" fontId="13" fillId="2" borderId="60" xfId="3" applyFont="1" applyFill="1" applyBorder="1" applyAlignment="1">
      <alignment horizontal="center" vertical="center" wrapText="1"/>
    </xf>
    <xf numFmtId="0" fontId="14" fillId="2" borderId="11" xfId="3" applyFont="1" applyFill="1" applyBorder="1" applyAlignment="1">
      <alignment horizontal="center" vertical="center" wrapText="1"/>
    </xf>
    <xf numFmtId="0" fontId="14" fillId="2" borderId="17" xfId="3" applyFont="1" applyFill="1" applyBorder="1" applyAlignment="1">
      <alignment horizontal="center" vertical="center" wrapText="1"/>
    </xf>
    <xf numFmtId="0" fontId="17" fillId="0" borderId="87" xfId="3" applyFont="1" applyBorder="1" applyAlignment="1">
      <alignment horizontal="center" vertical="center"/>
    </xf>
    <xf numFmtId="0" fontId="17" fillId="0" borderId="16" xfId="3" applyFont="1" applyBorder="1" applyAlignment="1">
      <alignment horizontal="center" vertical="center"/>
    </xf>
    <xf numFmtId="176" fontId="17" fillId="0" borderId="91" xfId="3" applyNumberFormat="1" applyFont="1" applyBorder="1" applyAlignment="1">
      <alignment horizontal="center" vertical="center"/>
    </xf>
    <xf numFmtId="176" fontId="17" fillId="0" borderId="93" xfId="3" applyNumberFormat="1" applyFont="1" applyBorder="1" applyAlignment="1">
      <alignment horizontal="center" vertical="center"/>
    </xf>
    <xf numFmtId="0" fontId="14" fillId="2" borderId="10" xfId="3" applyFont="1" applyFill="1" applyBorder="1" applyAlignment="1">
      <alignment horizontal="center" vertical="center"/>
    </xf>
    <xf numFmtId="0" fontId="14" fillId="2" borderId="16" xfId="3" applyFont="1" applyFill="1" applyBorder="1" applyAlignment="1">
      <alignment horizontal="center" vertical="center"/>
    </xf>
    <xf numFmtId="0" fontId="14" fillId="2" borderId="31" xfId="3" applyFont="1" applyFill="1" applyBorder="1" applyAlignment="1">
      <alignment horizontal="center" vertical="center"/>
    </xf>
    <xf numFmtId="0" fontId="14" fillId="2" borderId="58" xfId="3" applyFont="1" applyFill="1" applyBorder="1" applyAlignment="1">
      <alignment horizontal="center" vertical="center"/>
    </xf>
    <xf numFmtId="0" fontId="14" fillId="2" borderId="7" xfId="3" applyFont="1" applyFill="1" applyBorder="1" applyAlignment="1">
      <alignment horizontal="center" vertical="center"/>
    </xf>
    <xf numFmtId="0" fontId="14" fillId="2" borderId="59" xfId="3" applyFont="1" applyFill="1" applyBorder="1" applyAlignment="1">
      <alignment horizontal="center" vertical="center"/>
    </xf>
    <xf numFmtId="0" fontId="14" fillId="2" borderId="115" xfId="3" applyFont="1" applyFill="1" applyBorder="1" applyAlignment="1">
      <alignment horizontal="center" vertical="center" wrapText="1"/>
    </xf>
    <xf numFmtId="0" fontId="14" fillId="2" borderId="116" xfId="3" applyFont="1" applyFill="1" applyBorder="1" applyAlignment="1">
      <alignment horizontal="center" vertical="center" wrapText="1"/>
    </xf>
    <xf numFmtId="182" fontId="7" fillId="0" borderId="100" xfId="1" applyNumberFormat="1" applyFont="1" applyBorder="1" applyAlignment="1">
      <alignment horizontal="center" vertical="center" wrapText="1"/>
    </xf>
    <xf numFmtId="182" fontId="7" fillId="0" borderId="49" xfId="1" applyNumberFormat="1" applyFont="1" applyBorder="1" applyAlignment="1">
      <alignment horizontal="center" vertical="center" wrapText="1"/>
    </xf>
    <xf numFmtId="182" fontId="7" fillId="0" borderId="100" xfId="0" applyNumberFormat="1" applyFont="1" applyBorder="1" applyAlignment="1">
      <alignment horizontal="center" vertical="center" wrapText="1"/>
    </xf>
    <xf numFmtId="182" fontId="7" fillId="0" borderId="49" xfId="0" applyNumberFormat="1" applyFont="1" applyBorder="1" applyAlignment="1">
      <alignment horizontal="center" vertical="center" wrapText="1"/>
    </xf>
    <xf numFmtId="182" fontId="7" fillId="0" borderId="53" xfId="1" applyNumberFormat="1" applyFont="1" applyBorder="1" applyAlignment="1">
      <alignment horizontal="center" vertical="center" wrapText="1"/>
    </xf>
    <xf numFmtId="0" fontId="32" fillId="2" borderId="49" xfId="0" applyFont="1" applyFill="1" applyBorder="1" applyAlignment="1">
      <alignment horizontal="center" vertical="center"/>
    </xf>
    <xf numFmtId="0" fontId="32" fillId="2" borderId="68" xfId="0" applyFont="1" applyFill="1" applyBorder="1" applyAlignment="1">
      <alignment horizontal="center" vertical="center"/>
    </xf>
    <xf numFmtId="0" fontId="33" fillId="2" borderId="50" xfId="0" applyFont="1" applyFill="1" applyBorder="1" applyAlignment="1">
      <alignment horizontal="center" vertical="center" shrinkToFit="1"/>
    </xf>
    <xf numFmtId="0" fontId="33" fillId="2" borderId="81" xfId="0" applyFont="1" applyFill="1" applyBorder="1" applyAlignment="1">
      <alignment horizontal="center" vertical="center" shrinkToFit="1"/>
    </xf>
    <xf numFmtId="0" fontId="33" fillId="2" borderId="2" xfId="0" applyFont="1" applyFill="1" applyBorder="1" applyAlignment="1">
      <alignment horizontal="center" vertical="center" shrinkToFit="1"/>
    </xf>
    <xf numFmtId="0" fontId="33" fillId="2" borderId="49" xfId="0" applyFont="1" applyFill="1" applyBorder="1" applyAlignment="1">
      <alignment horizontal="center" vertical="center" shrinkToFit="1"/>
    </xf>
    <xf numFmtId="0" fontId="33" fillId="2" borderId="99" xfId="0" applyFont="1" applyFill="1" applyBorder="1" applyAlignment="1">
      <alignment horizontal="center" vertical="center" shrinkToFit="1"/>
    </xf>
    <xf numFmtId="0" fontId="33" fillId="2" borderId="68" xfId="0" applyFont="1" applyFill="1" applyBorder="1" applyAlignment="1">
      <alignment horizontal="center" vertical="center" shrinkToFit="1"/>
    </xf>
    <xf numFmtId="0" fontId="7" fillId="2" borderId="49" xfId="0" applyFont="1" applyFill="1" applyBorder="1" applyAlignment="1">
      <alignment horizontal="center" vertical="center" wrapText="1"/>
    </xf>
    <xf numFmtId="0" fontId="7" fillId="2" borderId="68" xfId="0" applyFont="1" applyFill="1" applyBorder="1" applyAlignment="1">
      <alignment horizontal="center" vertical="center" wrapText="1"/>
    </xf>
    <xf numFmtId="58" fontId="7" fillId="2" borderId="50" xfId="0" applyNumberFormat="1" applyFont="1" applyFill="1" applyBorder="1" applyAlignment="1">
      <alignment horizontal="center" vertical="center" shrinkToFit="1"/>
    </xf>
    <xf numFmtId="58" fontId="7" fillId="2" borderId="65" xfId="0" applyNumberFormat="1" applyFont="1" applyFill="1" applyBorder="1" applyAlignment="1">
      <alignment horizontal="center" vertical="center" shrinkToFi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04" xfId="0" applyFont="1" applyFill="1" applyBorder="1" applyAlignment="1">
      <alignment horizontal="center" vertical="center" wrapText="1"/>
    </xf>
    <xf numFmtId="0" fontId="7" fillId="2" borderId="105" xfId="0" applyFont="1" applyFill="1" applyBorder="1" applyAlignment="1">
      <alignment horizontal="center" vertical="center" wrapText="1"/>
    </xf>
    <xf numFmtId="182" fontId="7" fillId="0" borderId="4" xfId="0" applyNumberFormat="1" applyFont="1" applyBorder="1" applyAlignment="1">
      <alignment horizontal="center" vertical="center" wrapText="1"/>
    </xf>
    <xf numFmtId="182" fontId="7" fillId="0" borderId="32" xfId="0" applyNumberFormat="1" applyFont="1" applyBorder="1" applyAlignment="1">
      <alignment horizontal="center" vertical="center" wrapText="1"/>
    </xf>
  </cellXfs>
  <cellStyles count="6">
    <cellStyle name="パーセント" xfId="2" builtinId="5"/>
    <cellStyle name="パーセント 2" xfId="5"/>
    <cellStyle name="桁区切り" xfId="1" builtinId="6"/>
    <cellStyle name="桁区切り 2" xfId="4"/>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tabSelected="1" zoomScaleNormal="100" workbookViewId="0">
      <selection activeCell="A41" sqref="A41:XFD55"/>
    </sheetView>
  </sheetViews>
  <sheetFormatPr defaultRowHeight="14.25" x14ac:dyDescent="0.15"/>
  <cols>
    <col min="1" max="1" width="2.625" customWidth="1"/>
    <col min="2" max="2" width="32" bestFit="1" customWidth="1"/>
    <col min="3" max="5" width="10.875" style="1" customWidth="1"/>
    <col min="6" max="6" width="10.875" customWidth="1"/>
    <col min="7" max="7" width="9.375" customWidth="1"/>
  </cols>
  <sheetData>
    <row r="1" spans="1:7" x14ac:dyDescent="0.15">
      <c r="E1" s="1" t="s">
        <v>0</v>
      </c>
      <c r="F1" s="1" t="s">
        <v>0</v>
      </c>
      <c r="G1" s="1" t="s">
        <v>0</v>
      </c>
    </row>
    <row r="2" spans="1:7" x14ac:dyDescent="0.15">
      <c r="F2" s="1"/>
      <c r="G2" s="1"/>
    </row>
    <row r="3" spans="1:7" ht="27.75" customHeight="1" x14ac:dyDescent="0.15">
      <c r="A3" s="2" t="s">
        <v>1</v>
      </c>
      <c r="B3" s="3"/>
      <c r="C3" s="4"/>
      <c r="D3" s="4"/>
      <c r="E3" s="4"/>
      <c r="F3" s="5"/>
    </row>
    <row r="4" spans="1:7" ht="27.75" customHeight="1" thickBot="1" x14ac:dyDescent="0.2">
      <c r="A4" s="6" t="s">
        <v>137</v>
      </c>
      <c r="B4" s="3"/>
      <c r="C4" s="4"/>
      <c r="D4" s="4"/>
      <c r="E4" s="4"/>
      <c r="F4" s="5"/>
      <c r="G4" s="5" t="s">
        <v>2</v>
      </c>
    </row>
    <row r="5" spans="1:7" ht="19.149999999999999" customHeight="1" x14ac:dyDescent="0.15">
      <c r="A5" s="301" t="s">
        <v>3</v>
      </c>
      <c r="B5" s="302"/>
      <c r="C5" s="305" t="s">
        <v>4</v>
      </c>
      <c r="D5" s="307" t="s">
        <v>5</v>
      </c>
      <c r="E5" s="308"/>
      <c r="F5" s="309" t="s">
        <v>147</v>
      </c>
      <c r="G5" s="311" t="s">
        <v>6</v>
      </c>
    </row>
    <row r="6" spans="1:7" ht="19.149999999999999" customHeight="1" thickBot="1" x14ac:dyDescent="0.2">
      <c r="A6" s="303"/>
      <c r="B6" s="304"/>
      <c r="C6" s="306"/>
      <c r="D6" s="7" t="s">
        <v>7</v>
      </c>
      <c r="E6" s="8" t="s">
        <v>8</v>
      </c>
      <c r="F6" s="310"/>
      <c r="G6" s="312"/>
    </row>
    <row r="7" spans="1:7" ht="27.95" customHeight="1" thickBot="1" x14ac:dyDescent="0.2">
      <c r="A7" s="295" t="s">
        <v>9</v>
      </c>
      <c r="B7" s="296"/>
      <c r="C7" s="9">
        <v>430198</v>
      </c>
      <c r="D7" s="10">
        <v>213232</v>
      </c>
      <c r="E7" s="11">
        <f>C7-D7</f>
        <v>216966</v>
      </c>
      <c r="F7" s="12">
        <v>435837</v>
      </c>
      <c r="G7" s="13">
        <f>C7-F7</f>
        <v>-5639</v>
      </c>
    </row>
    <row r="8" spans="1:7" ht="27.95" customHeight="1" x14ac:dyDescent="0.15">
      <c r="A8" s="297" t="s">
        <v>10</v>
      </c>
      <c r="B8" s="298"/>
      <c r="C8" s="14">
        <v>167167</v>
      </c>
      <c r="D8" s="15">
        <v>77074</v>
      </c>
      <c r="E8" s="16">
        <v>90093</v>
      </c>
      <c r="F8" s="17">
        <v>161298</v>
      </c>
      <c r="G8" s="18">
        <f>C8-F8</f>
        <v>5869</v>
      </c>
    </row>
    <row r="9" spans="1:7" ht="21" customHeight="1" thickBot="1" x14ac:dyDescent="0.2">
      <c r="A9" s="19"/>
      <c r="B9" s="20" t="s">
        <v>11</v>
      </c>
      <c r="C9" s="21">
        <f>C8/C7</f>
        <v>0.3885815368737186</v>
      </c>
      <c r="D9" s="22">
        <f t="shared" ref="D9:F9" si="0">D8/D7</f>
        <v>0.36145606663165003</v>
      </c>
      <c r="E9" s="23">
        <f>E8/E7</f>
        <v>0.41524017588009182</v>
      </c>
      <c r="F9" s="24">
        <f t="shared" si="0"/>
        <v>0.37008789983411228</v>
      </c>
      <c r="G9" s="25">
        <f>(C9-F9)*100+0.1</f>
        <v>1.9493637039606326</v>
      </c>
    </row>
    <row r="10" spans="1:7" ht="27.95" customHeight="1" x14ac:dyDescent="0.15">
      <c r="A10" s="297" t="s">
        <v>12</v>
      </c>
      <c r="B10" s="298"/>
      <c r="C10" s="14">
        <f t="shared" ref="C10:C14" si="1">D10+E10</f>
        <v>157949</v>
      </c>
      <c r="D10" s="26">
        <f>D12+D13+D14</f>
        <v>68881</v>
      </c>
      <c r="E10" s="16">
        <f>E12+E13+E14</f>
        <v>89068</v>
      </c>
      <c r="F10" s="17">
        <v>152164</v>
      </c>
      <c r="G10" s="18">
        <f>C10-F10</f>
        <v>5785</v>
      </c>
    </row>
    <row r="11" spans="1:7" ht="21" customHeight="1" x14ac:dyDescent="0.15">
      <c r="A11" s="19"/>
      <c r="B11" s="27" t="s">
        <v>13</v>
      </c>
      <c r="C11" s="28">
        <f>C10/C7</f>
        <v>0.36715419411526784</v>
      </c>
      <c r="D11" s="29">
        <f t="shared" ref="D11:E11" si="2">D10/D7</f>
        <v>0.32303312823591207</v>
      </c>
      <c r="E11" s="30">
        <f t="shared" si="2"/>
        <v>0.41051593337204906</v>
      </c>
      <c r="F11" s="31">
        <f>F10/F7</f>
        <v>0.34913052356729696</v>
      </c>
      <c r="G11" s="32">
        <f>(C11-F11)*100</f>
        <v>1.8023670547970883</v>
      </c>
    </row>
    <row r="12" spans="1:7" ht="27.95" customHeight="1" x14ac:dyDescent="0.15">
      <c r="A12" s="299"/>
      <c r="B12" s="33" t="s">
        <v>14</v>
      </c>
      <c r="C12" s="34">
        <f t="shared" si="1"/>
        <v>141085</v>
      </c>
      <c r="D12" s="35">
        <v>59089</v>
      </c>
      <c r="E12" s="36">
        <v>81996</v>
      </c>
      <c r="F12" s="37">
        <v>138686</v>
      </c>
      <c r="G12" s="38">
        <f t="shared" ref="G12:G22" si="3">C12-F12</f>
        <v>2399</v>
      </c>
    </row>
    <row r="13" spans="1:7" ht="27.95" customHeight="1" x14ac:dyDescent="0.15">
      <c r="A13" s="299"/>
      <c r="B13" s="33" t="s">
        <v>15</v>
      </c>
      <c r="C13" s="34">
        <f t="shared" si="1"/>
        <v>10951</v>
      </c>
      <c r="D13" s="35">
        <v>3913</v>
      </c>
      <c r="E13" s="36">
        <v>7038</v>
      </c>
      <c r="F13" s="37">
        <v>8211</v>
      </c>
      <c r="G13" s="38">
        <f t="shared" si="3"/>
        <v>2740</v>
      </c>
    </row>
    <row r="14" spans="1:7" ht="27.95" customHeight="1" thickBot="1" x14ac:dyDescent="0.2">
      <c r="A14" s="300"/>
      <c r="B14" s="39" t="s">
        <v>16</v>
      </c>
      <c r="C14" s="40">
        <f t="shared" si="1"/>
        <v>5913</v>
      </c>
      <c r="D14" s="41">
        <v>5879</v>
      </c>
      <c r="E14" s="42">
        <v>34</v>
      </c>
      <c r="F14" s="43">
        <v>5267</v>
      </c>
      <c r="G14" s="44">
        <f t="shared" si="3"/>
        <v>646</v>
      </c>
    </row>
    <row r="15" spans="1:7" ht="30" customHeight="1" x14ac:dyDescent="0.15">
      <c r="A15" s="297" t="s">
        <v>17</v>
      </c>
      <c r="B15" s="298"/>
      <c r="C15" s="14">
        <f>D15+E15</f>
        <v>9218</v>
      </c>
      <c r="D15" s="45">
        <f>D8-D10</f>
        <v>8193</v>
      </c>
      <c r="E15" s="46">
        <f>E8-E10</f>
        <v>1025</v>
      </c>
      <c r="F15" s="17">
        <v>9134</v>
      </c>
      <c r="G15" s="18">
        <f>C15-F15</f>
        <v>84</v>
      </c>
    </row>
    <row r="16" spans="1:7" ht="32.1" customHeight="1" x14ac:dyDescent="0.15">
      <c r="A16" s="293"/>
      <c r="B16" s="47" t="s">
        <v>18</v>
      </c>
      <c r="C16" s="48">
        <v>70</v>
      </c>
      <c r="D16" s="291" t="s">
        <v>19</v>
      </c>
      <c r="E16" s="292"/>
      <c r="F16" s="49">
        <v>62</v>
      </c>
      <c r="G16" s="50">
        <f t="shared" si="3"/>
        <v>8</v>
      </c>
    </row>
    <row r="17" spans="1:7" ht="32.1" customHeight="1" x14ac:dyDescent="0.15">
      <c r="A17" s="293"/>
      <c r="B17" s="47" t="s">
        <v>20</v>
      </c>
      <c r="C17" s="48">
        <v>128</v>
      </c>
      <c r="D17" s="291" t="s">
        <v>21</v>
      </c>
      <c r="E17" s="292"/>
      <c r="F17" s="49">
        <v>13</v>
      </c>
      <c r="G17" s="50">
        <f>C17-F17</f>
        <v>115</v>
      </c>
    </row>
    <row r="18" spans="1:7" ht="32.1" customHeight="1" x14ac:dyDescent="0.15">
      <c r="A18" s="293"/>
      <c r="B18" s="47" t="s">
        <v>22</v>
      </c>
      <c r="C18" s="48">
        <v>305</v>
      </c>
      <c r="D18" s="291" t="s">
        <v>21</v>
      </c>
      <c r="E18" s="292"/>
      <c r="F18" s="51">
        <v>175</v>
      </c>
      <c r="G18" s="52">
        <f t="shared" si="3"/>
        <v>130</v>
      </c>
    </row>
    <row r="19" spans="1:7" ht="32.1" customHeight="1" x14ac:dyDescent="0.15">
      <c r="A19" s="293"/>
      <c r="B19" s="47" t="s">
        <v>23</v>
      </c>
      <c r="C19" s="48">
        <v>1956</v>
      </c>
      <c r="D19" s="291" t="s">
        <v>21</v>
      </c>
      <c r="E19" s="292"/>
      <c r="F19" s="49">
        <v>2417</v>
      </c>
      <c r="G19" s="53">
        <f t="shared" si="3"/>
        <v>-461</v>
      </c>
    </row>
    <row r="20" spans="1:7" ht="32.1" customHeight="1" x14ac:dyDescent="0.15">
      <c r="A20" s="293"/>
      <c r="B20" s="47" t="s">
        <v>24</v>
      </c>
      <c r="C20" s="48">
        <v>940</v>
      </c>
      <c r="D20" s="291" t="s">
        <v>21</v>
      </c>
      <c r="E20" s="292"/>
      <c r="F20" s="49">
        <v>990</v>
      </c>
      <c r="G20" s="50">
        <f t="shared" si="3"/>
        <v>-50</v>
      </c>
    </row>
    <row r="21" spans="1:7" ht="32.1" customHeight="1" x14ac:dyDescent="0.15">
      <c r="A21" s="293"/>
      <c r="B21" s="47" t="s">
        <v>25</v>
      </c>
      <c r="C21" s="48">
        <v>3529</v>
      </c>
      <c r="D21" s="291" t="s">
        <v>21</v>
      </c>
      <c r="E21" s="292"/>
      <c r="F21" s="49">
        <v>3601</v>
      </c>
      <c r="G21" s="50">
        <f t="shared" si="3"/>
        <v>-72</v>
      </c>
    </row>
    <row r="22" spans="1:7" ht="32.1" customHeight="1" thickBot="1" x14ac:dyDescent="0.2">
      <c r="A22" s="293"/>
      <c r="B22" s="33" t="s">
        <v>26</v>
      </c>
      <c r="C22" s="34">
        <v>1540</v>
      </c>
      <c r="D22" s="286" t="s">
        <v>21</v>
      </c>
      <c r="E22" s="287"/>
      <c r="F22" s="37">
        <v>1009</v>
      </c>
      <c r="G22" s="38">
        <f t="shared" si="3"/>
        <v>531</v>
      </c>
    </row>
    <row r="23" spans="1:7" ht="30" customHeight="1" thickBot="1" x14ac:dyDescent="0.2">
      <c r="A23" s="294"/>
      <c r="B23" s="54" t="s">
        <v>27</v>
      </c>
      <c r="C23" s="55">
        <f>D23+E23</f>
        <v>750</v>
      </c>
      <c r="D23" s="56">
        <v>665</v>
      </c>
      <c r="E23" s="57">
        <v>85</v>
      </c>
      <c r="F23" s="58">
        <v>867</v>
      </c>
      <c r="G23" s="59">
        <f>C23-F23</f>
        <v>-117</v>
      </c>
    </row>
    <row r="24" spans="1:7" s="65" customFormat="1" ht="14.25" customHeight="1" x14ac:dyDescent="0.15">
      <c r="A24" s="60"/>
      <c r="B24" s="61"/>
      <c r="C24" s="62"/>
      <c r="D24" s="62"/>
      <c r="E24" s="62"/>
      <c r="F24" s="63"/>
      <c r="G24" s="64"/>
    </row>
    <row r="25" spans="1:7" s="65" customFormat="1" ht="12.75" customHeight="1" x14ac:dyDescent="0.15">
      <c r="A25" s="288" t="s">
        <v>138</v>
      </c>
      <c r="B25" s="288"/>
      <c r="C25" s="288"/>
      <c r="D25" s="288"/>
      <c r="E25" s="288"/>
      <c r="F25" s="288"/>
      <c r="G25" s="64"/>
    </row>
    <row r="26" spans="1:7" ht="21" customHeight="1" x14ac:dyDescent="0.15">
      <c r="A26" s="289" t="s">
        <v>28</v>
      </c>
      <c r="B26" s="289"/>
      <c r="C26" s="289"/>
      <c r="D26" s="289"/>
      <c r="E26" s="289"/>
      <c r="F26" s="289"/>
      <c r="G26" s="66"/>
    </row>
    <row r="27" spans="1:7" ht="21" customHeight="1" x14ac:dyDescent="0.15">
      <c r="A27" s="67" t="s">
        <v>29</v>
      </c>
      <c r="B27" s="67"/>
      <c r="C27" s="68"/>
      <c r="D27" s="68"/>
      <c r="E27" s="68"/>
      <c r="F27" s="67"/>
      <c r="G27" s="67"/>
    </row>
    <row r="28" spans="1:7" ht="41.25" customHeight="1" x14ac:dyDescent="0.15">
      <c r="A28" s="290" t="s">
        <v>30</v>
      </c>
      <c r="B28" s="290"/>
      <c r="C28" s="290"/>
      <c r="D28" s="290"/>
      <c r="E28" s="290"/>
      <c r="F28" s="290"/>
      <c r="G28" s="67"/>
    </row>
  </sheetData>
  <mergeCells count="21">
    <mergeCell ref="A5:B6"/>
    <mergeCell ref="C5:C6"/>
    <mergeCell ref="D5:E5"/>
    <mergeCell ref="F5:F6"/>
    <mergeCell ref="G5:G6"/>
    <mergeCell ref="A7:B7"/>
    <mergeCell ref="A8:B8"/>
    <mergeCell ref="A10:B10"/>
    <mergeCell ref="A12:A14"/>
    <mergeCell ref="A15:B15"/>
    <mergeCell ref="D22:E22"/>
    <mergeCell ref="A25:F25"/>
    <mergeCell ref="A26:F26"/>
    <mergeCell ref="A28:F28"/>
    <mergeCell ref="D16:E16"/>
    <mergeCell ref="D17:E17"/>
    <mergeCell ref="D18:E18"/>
    <mergeCell ref="D19:E19"/>
    <mergeCell ref="D20:E20"/>
    <mergeCell ref="D21:E21"/>
    <mergeCell ref="A16:A23"/>
  </mergeCells>
  <phoneticPr fontId="2"/>
  <printOptions horizontalCentered="1"/>
  <pageMargins left="0.98425196850393704" right="0.98425196850393704" top="0.78740157480314965" bottom="0.78740157480314965" header="0.31496062992125984" footer="0.31496062992125984"/>
  <pageSetup paperSize="9" scale="86" orientation="portrait" r:id="rId1"/>
  <colBreaks count="2" manualBreakCount="2">
    <brk id="2" max="1048575" man="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2"/>
  <sheetViews>
    <sheetView view="pageBreakPreview" zoomScale="70" zoomScaleNormal="100" zoomScaleSheetLayoutView="70" workbookViewId="0">
      <selection activeCell="K42" sqref="K42"/>
    </sheetView>
  </sheetViews>
  <sheetFormatPr defaultRowHeight="13.5" x14ac:dyDescent="0.15"/>
  <cols>
    <col min="1" max="1" width="3.25" style="69" customWidth="1"/>
    <col min="2" max="2" width="17.875" style="69" customWidth="1"/>
    <col min="3" max="13" width="12.625" style="69" customWidth="1"/>
    <col min="14" max="14" width="14.125" style="69" customWidth="1"/>
    <col min="15" max="15" width="10.625" style="69" hidden="1" customWidth="1"/>
    <col min="16" max="16384" width="9" style="69"/>
  </cols>
  <sheetData>
    <row r="1" spans="1:19" ht="36.75" customHeight="1" x14ac:dyDescent="0.15">
      <c r="B1" s="70" t="s">
        <v>32</v>
      </c>
      <c r="C1" s="71"/>
      <c r="D1" s="71"/>
      <c r="E1" s="72"/>
      <c r="F1" s="71"/>
      <c r="G1" s="73"/>
      <c r="H1" s="73"/>
      <c r="I1" s="73"/>
      <c r="J1" s="73"/>
      <c r="K1" s="73"/>
      <c r="L1" s="73"/>
      <c r="N1" s="74"/>
      <c r="O1" s="74"/>
    </row>
    <row r="2" spans="1:19" ht="20.25" hidden="1" customHeight="1" x14ac:dyDescent="0.15">
      <c r="B2" s="75" t="s">
        <v>33</v>
      </c>
      <c r="C2" s="75"/>
      <c r="D2" s="75"/>
      <c r="E2" s="75"/>
      <c r="F2" s="75"/>
      <c r="G2" s="75"/>
      <c r="H2" s="75"/>
      <c r="I2" s="75"/>
      <c r="J2" s="75"/>
      <c r="K2" s="75"/>
      <c r="L2" s="75"/>
      <c r="M2" s="75"/>
      <c r="N2" s="75"/>
      <c r="O2" s="75"/>
    </row>
    <row r="3" spans="1:19" ht="20.25" customHeight="1" x14ac:dyDescent="0.15">
      <c r="B3" s="75"/>
      <c r="C3" s="75"/>
      <c r="D3" s="75"/>
      <c r="E3" s="75"/>
      <c r="F3" s="75"/>
      <c r="G3" s="75"/>
      <c r="H3" s="75"/>
      <c r="I3" s="75"/>
      <c r="J3" s="75"/>
      <c r="K3" s="75"/>
      <c r="L3" s="75"/>
      <c r="M3" s="75"/>
      <c r="N3" s="75"/>
      <c r="O3" s="75"/>
    </row>
    <row r="4" spans="1:19" ht="24.75" customHeight="1" thickBot="1" x14ac:dyDescent="0.2">
      <c r="B4" s="76"/>
      <c r="C4" s="77"/>
      <c r="D4" s="77"/>
      <c r="E4" s="76"/>
      <c r="F4" s="77"/>
      <c r="G4" s="76"/>
      <c r="H4" s="76"/>
      <c r="I4" s="76"/>
      <c r="J4" s="76"/>
      <c r="K4" s="76"/>
      <c r="L4" s="76"/>
      <c r="M4" s="78"/>
      <c r="N4" s="240" t="s">
        <v>119</v>
      </c>
      <c r="O4" s="79"/>
    </row>
    <row r="5" spans="1:19" ht="35.25" customHeight="1" thickTop="1" x14ac:dyDescent="0.15">
      <c r="B5" s="328" t="s">
        <v>34</v>
      </c>
      <c r="C5" s="330" t="s">
        <v>35</v>
      </c>
      <c r="D5" s="332" t="s">
        <v>36</v>
      </c>
      <c r="E5" s="332" t="s">
        <v>37</v>
      </c>
      <c r="F5" s="332" t="s">
        <v>38</v>
      </c>
      <c r="G5" s="316" t="s">
        <v>39</v>
      </c>
      <c r="H5" s="316" t="s">
        <v>40</v>
      </c>
      <c r="I5" s="316" t="s">
        <v>120</v>
      </c>
      <c r="J5" s="318" t="s">
        <v>139</v>
      </c>
      <c r="K5" s="334" t="s">
        <v>140</v>
      </c>
      <c r="L5" s="320" t="s">
        <v>141</v>
      </c>
      <c r="M5" s="322" t="s">
        <v>41</v>
      </c>
      <c r="N5" s="244" t="s">
        <v>42</v>
      </c>
      <c r="O5" s="80" t="s">
        <v>43</v>
      </c>
      <c r="P5" s="245"/>
      <c r="Q5" s="76"/>
      <c r="R5" s="76"/>
    </row>
    <row r="6" spans="1:19" ht="17.25" customHeight="1" thickBot="1" x14ac:dyDescent="0.2">
      <c r="B6" s="329"/>
      <c r="C6" s="331"/>
      <c r="D6" s="333"/>
      <c r="E6" s="333"/>
      <c r="F6" s="333"/>
      <c r="G6" s="317"/>
      <c r="H6" s="317"/>
      <c r="I6" s="317"/>
      <c r="J6" s="319"/>
      <c r="K6" s="335"/>
      <c r="L6" s="321"/>
      <c r="M6" s="323"/>
      <c r="N6" s="246" t="s">
        <v>123</v>
      </c>
      <c r="O6" s="81" t="s">
        <v>44</v>
      </c>
      <c r="P6" s="245"/>
      <c r="Q6" s="76"/>
      <c r="R6" s="76"/>
    </row>
    <row r="7" spans="1:19" ht="35.1" customHeight="1" x14ac:dyDescent="0.15">
      <c r="B7" s="82" t="s">
        <v>45</v>
      </c>
      <c r="C7" s="83">
        <v>1552</v>
      </c>
      <c r="D7" s="83">
        <v>971</v>
      </c>
      <c r="E7" s="84">
        <v>179</v>
      </c>
      <c r="F7" s="85">
        <v>0</v>
      </c>
      <c r="G7" s="85">
        <v>20</v>
      </c>
      <c r="H7" s="85">
        <v>8</v>
      </c>
      <c r="I7" s="85">
        <v>7</v>
      </c>
      <c r="J7" s="262" t="s">
        <v>128</v>
      </c>
      <c r="K7" s="271">
        <v>63</v>
      </c>
      <c r="L7" s="86">
        <v>46</v>
      </c>
      <c r="M7" s="87">
        <f t="shared" ref="M7:M10" si="0">L7-K7</f>
        <v>-17</v>
      </c>
      <c r="N7" s="247">
        <v>3231</v>
      </c>
      <c r="O7" s="88" t="s">
        <v>46</v>
      </c>
      <c r="P7" s="245"/>
      <c r="Q7" s="76"/>
      <c r="R7" s="76"/>
    </row>
    <row r="8" spans="1:19" ht="35.1" customHeight="1" x14ac:dyDescent="0.15">
      <c r="B8" s="89" t="s">
        <v>47</v>
      </c>
      <c r="C8" s="90">
        <v>1076</v>
      </c>
      <c r="D8" s="90">
        <v>851</v>
      </c>
      <c r="E8" s="91">
        <v>615</v>
      </c>
      <c r="F8" s="92">
        <v>438</v>
      </c>
      <c r="G8" s="92">
        <v>62</v>
      </c>
      <c r="H8" s="92">
        <v>0</v>
      </c>
      <c r="I8" s="92">
        <v>6</v>
      </c>
      <c r="J8" s="92" t="s">
        <v>129</v>
      </c>
      <c r="K8" s="272">
        <v>18</v>
      </c>
      <c r="L8" s="93">
        <v>14</v>
      </c>
      <c r="M8" s="94">
        <f t="shared" si="0"/>
        <v>-4</v>
      </c>
      <c r="N8" s="248">
        <v>2772</v>
      </c>
      <c r="O8" s="95" t="s">
        <v>46</v>
      </c>
      <c r="P8" s="245"/>
      <c r="Q8" s="76"/>
      <c r="R8" s="76"/>
    </row>
    <row r="9" spans="1:19" ht="35.1" customHeight="1" x14ac:dyDescent="0.15">
      <c r="B9" s="96" t="s">
        <v>48</v>
      </c>
      <c r="C9" s="90">
        <v>514</v>
      </c>
      <c r="D9" s="90">
        <v>460</v>
      </c>
      <c r="E9" s="97">
        <v>244</v>
      </c>
      <c r="F9" s="98">
        <v>132</v>
      </c>
      <c r="G9" s="98">
        <v>93</v>
      </c>
      <c r="H9" s="98">
        <v>0</v>
      </c>
      <c r="I9" s="98">
        <v>0</v>
      </c>
      <c r="J9" s="92" t="s">
        <v>130</v>
      </c>
      <c r="K9" s="273">
        <v>83</v>
      </c>
      <c r="L9" s="99">
        <v>8</v>
      </c>
      <c r="M9" s="100">
        <f t="shared" si="0"/>
        <v>-75</v>
      </c>
      <c r="N9" s="249">
        <v>499</v>
      </c>
      <c r="O9" s="101" t="s">
        <v>46</v>
      </c>
      <c r="P9" s="250"/>
      <c r="Q9" s="102"/>
      <c r="R9" s="102"/>
      <c r="S9" s="102"/>
    </row>
    <row r="10" spans="1:19" ht="35.1" customHeight="1" thickBot="1" x14ac:dyDescent="0.2">
      <c r="B10" s="103" t="s">
        <v>49</v>
      </c>
      <c r="C10" s="104">
        <v>39</v>
      </c>
      <c r="D10" s="104">
        <v>35</v>
      </c>
      <c r="E10" s="105">
        <v>36</v>
      </c>
      <c r="F10" s="106">
        <v>34</v>
      </c>
      <c r="G10" s="106">
        <v>24</v>
      </c>
      <c r="H10" s="106">
        <v>21</v>
      </c>
      <c r="I10" s="106">
        <v>19</v>
      </c>
      <c r="J10" s="263" t="s">
        <v>131</v>
      </c>
      <c r="K10" s="274">
        <v>37</v>
      </c>
      <c r="L10" s="107">
        <v>70</v>
      </c>
      <c r="M10" s="108">
        <f t="shared" si="0"/>
        <v>33</v>
      </c>
      <c r="N10" s="251">
        <v>213</v>
      </c>
      <c r="O10" s="109" t="s">
        <v>50</v>
      </c>
      <c r="P10" s="245"/>
      <c r="Q10" s="76"/>
      <c r="R10" s="76"/>
    </row>
    <row r="11" spans="1:19" ht="35.1" customHeight="1" thickTop="1" thickBot="1" x14ac:dyDescent="0.2">
      <c r="B11" s="110" t="s">
        <v>51</v>
      </c>
      <c r="C11" s="111">
        <v>3181</v>
      </c>
      <c r="D11" s="111">
        <f>SUM(D7:D10)</f>
        <v>2317</v>
      </c>
      <c r="E11" s="112">
        <f t="shared" ref="E11:M11" si="1">SUM(E7:E10)</f>
        <v>1074</v>
      </c>
      <c r="F11" s="113">
        <f t="shared" si="1"/>
        <v>604</v>
      </c>
      <c r="G11" s="113">
        <f t="shared" si="1"/>
        <v>199</v>
      </c>
      <c r="H11" s="114">
        <f t="shared" si="1"/>
        <v>29</v>
      </c>
      <c r="I11" s="114">
        <f t="shared" si="1"/>
        <v>32</v>
      </c>
      <c r="J11" s="114">
        <v>14</v>
      </c>
      <c r="K11" s="275">
        <f t="shared" ref="K11" si="2">SUM(K7:K10)</f>
        <v>201</v>
      </c>
      <c r="L11" s="115">
        <f t="shared" si="1"/>
        <v>138</v>
      </c>
      <c r="M11" s="116">
        <f t="shared" si="1"/>
        <v>-63</v>
      </c>
      <c r="N11" s="252">
        <f>SUM(N7:N10)</f>
        <v>6715</v>
      </c>
      <c r="O11" s="117"/>
      <c r="P11" s="245"/>
      <c r="Q11" s="76"/>
      <c r="R11" s="76"/>
    </row>
    <row r="12" spans="1:19" ht="35.1" customHeight="1" x14ac:dyDescent="0.15">
      <c r="A12" s="69">
        <v>1</v>
      </c>
      <c r="B12" s="118" t="s">
        <v>52</v>
      </c>
      <c r="C12" s="119">
        <v>30</v>
      </c>
      <c r="D12" s="119">
        <v>0</v>
      </c>
      <c r="E12" s="120">
        <v>20</v>
      </c>
      <c r="F12" s="121">
        <v>30</v>
      </c>
      <c r="G12" s="121">
        <v>35</v>
      </c>
      <c r="H12" s="121">
        <v>0</v>
      </c>
      <c r="I12" s="121">
        <v>0</v>
      </c>
      <c r="J12" s="264" t="s">
        <v>132</v>
      </c>
      <c r="K12" s="276">
        <v>34</v>
      </c>
      <c r="L12" s="122">
        <v>22</v>
      </c>
      <c r="M12" s="123">
        <f t="shared" ref="M12:M13" si="3">L12-K12</f>
        <v>-12</v>
      </c>
      <c r="N12" s="253">
        <v>222</v>
      </c>
      <c r="O12" s="124" t="s">
        <v>46</v>
      </c>
      <c r="P12" s="245"/>
      <c r="Q12" s="76"/>
      <c r="R12" s="76"/>
    </row>
    <row r="13" spans="1:19" ht="35.1" customHeight="1" x14ac:dyDescent="0.15">
      <c r="A13" s="69">
        <v>2</v>
      </c>
      <c r="B13" s="89" t="s">
        <v>53</v>
      </c>
      <c r="C13" s="125">
        <v>57</v>
      </c>
      <c r="D13" s="125">
        <v>44</v>
      </c>
      <c r="E13" s="126">
        <v>42</v>
      </c>
      <c r="F13" s="127">
        <v>27</v>
      </c>
      <c r="G13" s="127">
        <v>55</v>
      </c>
      <c r="H13" s="127">
        <v>50</v>
      </c>
      <c r="I13" s="127">
        <v>44</v>
      </c>
      <c r="J13" s="265" t="s">
        <v>133</v>
      </c>
      <c r="K13" s="277">
        <v>93</v>
      </c>
      <c r="L13" s="128">
        <v>78</v>
      </c>
      <c r="M13" s="129">
        <f t="shared" si="3"/>
        <v>-15</v>
      </c>
      <c r="N13" s="254">
        <v>143</v>
      </c>
      <c r="O13" s="130" t="s">
        <v>46</v>
      </c>
      <c r="P13" s="245"/>
      <c r="Q13" s="76"/>
      <c r="R13" s="76"/>
    </row>
    <row r="14" spans="1:19" ht="35.1" customHeight="1" x14ac:dyDescent="0.15">
      <c r="A14" s="69">
        <v>3</v>
      </c>
      <c r="B14" s="89" t="s">
        <v>54</v>
      </c>
      <c r="C14" s="125">
        <v>287</v>
      </c>
      <c r="D14" s="125">
        <v>254</v>
      </c>
      <c r="E14" s="126">
        <v>379</v>
      </c>
      <c r="F14" s="127">
        <v>277</v>
      </c>
      <c r="G14" s="127">
        <v>258</v>
      </c>
      <c r="H14" s="127">
        <v>83</v>
      </c>
      <c r="I14" s="127">
        <v>55</v>
      </c>
      <c r="J14" s="127">
        <v>148</v>
      </c>
      <c r="K14" s="277">
        <v>174</v>
      </c>
      <c r="L14" s="128">
        <v>164</v>
      </c>
      <c r="M14" s="129">
        <f>L14-K14</f>
        <v>-10</v>
      </c>
      <c r="N14" s="254">
        <v>720</v>
      </c>
      <c r="O14" s="131" t="s">
        <v>55</v>
      </c>
      <c r="P14" s="245"/>
      <c r="Q14" s="76"/>
      <c r="R14" s="76"/>
    </row>
    <row r="15" spans="1:19" ht="35.1" customHeight="1" x14ac:dyDescent="0.15">
      <c r="A15" s="69">
        <v>4</v>
      </c>
      <c r="B15" s="89" t="s">
        <v>56</v>
      </c>
      <c r="C15" s="125">
        <v>15</v>
      </c>
      <c r="D15" s="125">
        <v>19</v>
      </c>
      <c r="E15" s="126">
        <v>27</v>
      </c>
      <c r="F15" s="127">
        <v>18</v>
      </c>
      <c r="G15" s="127">
        <v>19</v>
      </c>
      <c r="H15" s="127">
        <v>16</v>
      </c>
      <c r="I15" s="127">
        <v>22</v>
      </c>
      <c r="J15" s="265" t="s">
        <v>134</v>
      </c>
      <c r="K15" s="277">
        <v>17</v>
      </c>
      <c r="L15" s="128">
        <v>11</v>
      </c>
      <c r="M15" s="129">
        <f t="shared" ref="M15:M40" si="4">L15-K15</f>
        <v>-6</v>
      </c>
      <c r="N15" s="254">
        <v>114</v>
      </c>
      <c r="O15" s="130" t="s">
        <v>46</v>
      </c>
      <c r="P15" s="245"/>
      <c r="Q15" s="76"/>
      <c r="R15" s="76"/>
    </row>
    <row r="16" spans="1:19" ht="35.1" customHeight="1" x14ac:dyDescent="0.15">
      <c r="A16" s="69">
        <v>5</v>
      </c>
      <c r="B16" s="89" t="s">
        <v>57</v>
      </c>
      <c r="C16" s="125">
        <v>167</v>
      </c>
      <c r="D16" s="125">
        <v>175</v>
      </c>
      <c r="E16" s="126">
        <v>180</v>
      </c>
      <c r="F16" s="127">
        <v>174</v>
      </c>
      <c r="G16" s="127">
        <v>140</v>
      </c>
      <c r="H16" s="127">
        <v>115</v>
      </c>
      <c r="I16" s="127">
        <v>89</v>
      </c>
      <c r="J16" s="265" t="s">
        <v>135</v>
      </c>
      <c r="K16" s="277">
        <v>14</v>
      </c>
      <c r="L16" s="128">
        <v>5</v>
      </c>
      <c r="M16" s="129">
        <f t="shared" si="4"/>
        <v>-9</v>
      </c>
      <c r="N16" s="254">
        <v>184</v>
      </c>
      <c r="O16" s="130" t="s">
        <v>46</v>
      </c>
      <c r="P16" s="245"/>
      <c r="Q16" s="76"/>
      <c r="R16" s="76"/>
    </row>
    <row r="17" spans="1:18" ht="35.1" customHeight="1" x14ac:dyDescent="0.15">
      <c r="A17" s="69">
        <v>6</v>
      </c>
      <c r="B17" s="89" t="s">
        <v>58</v>
      </c>
      <c r="C17" s="125">
        <v>10</v>
      </c>
      <c r="D17" s="125">
        <v>17</v>
      </c>
      <c r="E17" s="126">
        <v>30</v>
      </c>
      <c r="F17" s="127">
        <v>18</v>
      </c>
      <c r="G17" s="127">
        <v>30</v>
      </c>
      <c r="H17" s="127">
        <v>4</v>
      </c>
      <c r="I17" s="127">
        <v>19</v>
      </c>
      <c r="J17" s="127">
        <v>26</v>
      </c>
      <c r="K17" s="277">
        <v>8</v>
      </c>
      <c r="L17" s="128">
        <v>18</v>
      </c>
      <c r="M17" s="129">
        <f t="shared" si="4"/>
        <v>10</v>
      </c>
      <c r="N17" s="254">
        <v>46</v>
      </c>
      <c r="O17" s="131" t="s">
        <v>55</v>
      </c>
      <c r="P17" s="245"/>
      <c r="Q17" s="76"/>
      <c r="R17" s="76"/>
    </row>
    <row r="18" spans="1:18" ht="35.1" customHeight="1" x14ac:dyDescent="0.15">
      <c r="A18" s="69">
        <v>7</v>
      </c>
      <c r="B18" s="89" t="s">
        <v>59</v>
      </c>
      <c r="C18" s="125">
        <v>0</v>
      </c>
      <c r="D18" s="125">
        <v>0</v>
      </c>
      <c r="E18" s="126">
        <v>0</v>
      </c>
      <c r="F18" s="127">
        <v>0</v>
      </c>
      <c r="G18" s="125">
        <v>0</v>
      </c>
      <c r="H18" s="126">
        <v>0</v>
      </c>
      <c r="I18" s="125">
        <v>0</v>
      </c>
      <c r="J18" s="127">
        <v>0</v>
      </c>
      <c r="K18" s="277">
        <v>0</v>
      </c>
      <c r="L18" s="128">
        <v>0</v>
      </c>
      <c r="M18" s="129">
        <f t="shared" si="4"/>
        <v>0</v>
      </c>
      <c r="N18" s="254">
        <v>15</v>
      </c>
      <c r="O18" s="131" t="s">
        <v>55</v>
      </c>
      <c r="P18" s="245"/>
      <c r="Q18" s="76"/>
      <c r="R18" s="76"/>
    </row>
    <row r="19" spans="1:18" ht="35.1" customHeight="1" x14ac:dyDescent="0.15">
      <c r="A19" s="69">
        <v>8</v>
      </c>
      <c r="B19" s="89" t="s">
        <v>60</v>
      </c>
      <c r="C19" s="125">
        <v>45</v>
      </c>
      <c r="D19" s="125">
        <v>8</v>
      </c>
      <c r="E19" s="126">
        <v>7</v>
      </c>
      <c r="F19" s="127">
        <v>6</v>
      </c>
      <c r="G19" s="121">
        <v>8</v>
      </c>
      <c r="H19" s="127">
        <v>51</v>
      </c>
      <c r="I19" s="127">
        <v>0</v>
      </c>
      <c r="J19" s="127">
        <v>49</v>
      </c>
      <c r="K19" s="277">
        <v>7</v>
      </c>
      <c r="L19" s="128">
        <v>9</v>
      </c>
      <c r="M19" s="129">
        <f t="shared" si="4"/>
        <v>2</v>
      </c>
      <c r="N19" s="254">
        <v>78</v>
      </c>
      <c r="O19" s="131" t="s">
        <v>55</v>
      </c>
      <c r="P19" s="245"/>
      <c r="Q19" s="76"/>
      <c r="R19" s="76"/>
    </row>
    <row r="20" spans="1:18" ht="35.1" customHeight="1" x14ac:dyDescent="0.15">
      <c r="A20" s="69">
        <v>9</v>
      </c>
      <c r="B20" s="89" t="s">
        <v>61</v>
      </c>
      <c r="C20" s="125">
        <v>47</v>
      </c>
      <c r="D20" s="125">
        <v>37</v>
      </c>
      <c r="E20" s="126">
        <v>21</v>
      </c>
      <c r="F20" s="127">
        <v>18</v>
      </c>
      <c r="G20" s="127">
        <v>28</v>
      </c>
      <c r="H20" s="127">
        <v>17</v>
      </c>
      <c r="I20" s="127">
        <v>10</v>
      </c>
      <c r="J20" s="127">
        <v>48</v>
      </c>
      <c r="K20" s="277">
        <v>24</v>
      </c>
      <c r="L20" s="128">
        <v>1</v>
      </c>
      <c r="M20" s="129">
        <f t="shared" si="4"/>
        <v>-23</v>
      </c>
      <c r="N20" s="254">
        <v>86</v>
      </c>
      <c r="O20" s="131" t="s">
        <v>55</v>
      </c>
      <c r="P20" s="245"/>
      <c r="Q20" s="76"/>
      <c r="R20" s="76"/>
    </row>
    <row r="21" spans="1:18" ht="35.1" customHeight="1" x14ac:dyDescent="0.15">
      <c r="A21" s="69">
        <v>10</v>
      </c>
      <c r="B21" s="89" t="s">
        <v>62</v>
      </c>
      <c r="C21" s="125">
        <v>119</v>
      </c>
      <c r="D21" s="125">
        <v>97</v>
      </c>
      <c r="E21" s="132">
        <v>127</v>
      </c>
      <c r="F21" s="133">
        <v>147</v>
      </c>
      <c r="G21" s="133">
        <v>128</v>
      </c>
      <c r="H21" s="133">
        <v>25</v>
      </c>
      <c r="I21" s="133">
        <v>0</v>
      </c>
      <c r="J21" s="133">
        <v>0</v>
      </c>
      <c r="K21" s="278">
        <v>0</v>
      </c>
      <c r="L21" s="134">
        <v>0</v>
      </c>
      <c r="M21" s="135">
        <f t="shared" si="4"/>
        <v>0</v>
      </c>
      <c r="N21" s="255">
        <v>122</v>
      </c>
      <c r="O21" s="131" t="s">
        <v>55</v>
      </c>
      <c r="P21" s="245"/>
      <c r="Q21" s="76"/>
      <c r="R21" s="76"/>
    </row>
    <row r="22" spans="1:18" ht="35.1" customHeight="1" x14ac:dyDescent="0.15">
      <c r="A22" s="69">
        <v>11</v>
      </c>
      <c r="B22" s="89" t="s">
        <v>63</v>
      </c>
      <c r="C22" s="125">
        <v>18</v>
      </c>
      <c r="D22" s="125">
        <v>11</v>
      </c>
      <c r="E22" s="126">
        <v>8</v>
      </c>
      <c r="F22" s="127">
        <v>14</v>
      </c>
      <c r="G22" s="127">
        <v>17</v>
      </c>
      <c r="H22" s="127">
        <v>9</v>
      </c>
      <c r="I22" s="127">
        <v>47</v>
      </c>
      <c r="J22" s="127">
        <v>58</v>
      </c>
      <c r="K22" s="277">
        <v>57</v>
      </c>
      <c r="L22" s="128">
        <v>49</v>
      </c>
      <c r="M22" s="129">
        <f t="shared" si="4"/>
        <v>-8</v>
      </c>
      <c r="N22" s="254">
        <v>104</v>
      </c>
      <c r="O22" s="131" t="s">
        <v>55</v>
      </c>
      <c r="P22" s="245"/>
      <c r="Q22" s="76"/>
      <c r="R22" s="76"/>
    </row>
    <row r="23" spans="1:18" ht="35.1" customHeight="1" x14ac:dyDescent="0.15">
      <c r="A23" s="69">
        <v>12</v>
      </c>
      <c r="B23" s="89" t="s">
        <v>64</v>
      </c>
      <c r="C23" s="125">
        <v>20</v>
      </c>
      <c r="D23" s="125">
        <v>6</v>
      </c>
      <c r="E23" s="126">
        <v>16</v>
      </c>
      <c r="F23" s="127">
        <v>21</v>
      </c>
      <c r="G23" s="127">
        <v>42</v>
      </c>
      <c r="H23" s="127">
        <v>35</v>
      </c>
      <c r="I23" s="127">
        <v>27</v>
      </c>
      <c r="J23" s="127">
        <v>58</v>
      </c>
      <c r="K23" s="277">
        <v>28</v>
      </c>
      <c r="L23" s="128">
        <v>50</v>
      </c>
      <c r="M23" s="129">
        <f t="shared" si="4"/>
        <v>22</v>
      </c>
      <c r="N23" s="254">
        <v>129</v>
      </c>
      <c r="O23" s="131" t="s">
        <v>55</v>
      </c>
      <c r="P23" s="245"/>
      <c r="Q23" s="76"/>
      <c r="R23" s="76"/>
    </row>
    <row r="24" spans="1:18" ht="35.1" customHeight="1" x14ac:dyDescent="0.15">
      <c r="A24" s="69">
        <v>13</v>
      </c>
      <c r="B24" s="89" t="s">
        <v>65</v>
      </c>
      <c r="C24" s="125">
        <v>34</v>
      </c>
      <c r="D24" s="125">
        <v>39</v>
      </c>
      <c r="E24" s="126">
        <v>41</v>
      </c>
      <c r="F24" s="127">
        <v>43</v>
      </c>
      <c r="G24" s="127">
        <v>39</v>
      </c>
      <c r="H24" s="127">
        <v>39</v>
      </c>
      <c r="I24" s="127">
        <v>43</v>
      </c>
      <c r="J24" s="127">
        <v>79</v>
      </c>
      <c r="K24" s="277">
        <v>66</v>
      </c>
      <c r="L24" s="128">
        <v>43</v>
      </c>
      <c r="M24" s="129">
        <f t="shared" si="4"/>
        <v>-23</v>
      </c>
      <c r="N24" s="254">
        <v>175</v>
      </c>
      <c r="O24" s="131" t="s">
        <v>55</v>
      </c>
      <c r="P24" s="245"/>
      <c r="Q24" s="76"/>
      <c r="R24" s="76"/>
    </row>
    <row r="25" spans="1:18" ht="35.1" customHeight="1" x14ac:dyDescent="0.15">
      <c r="A25" s="69">
        <v>14</v>
      </c>
      <c r="B25" s="89" t="s">
        <v>66</v>
      </c>
      <c r="C25" s="125">
        <v>2</v>
      </c>
      <c r="D25" s="125">
        <v>1</v>
      </c>
      <c r="E25" s="132">
        <v>1</v>
      </c>
      <c r="F25" s="133">
        <v>0</v>
      </c>
      <c r="G25" s="133">
        <v>2</v>
      </c>
      <c r="H25" s="133">
        <v>9</v>
      </c>
      <c r="I25" s="133">
        <v>18</v>
      </c>
      <c r="J25" s="133">
        <v>9</v>
      </c>
      <c r="K25" s="278">
        <v>10</v>
      </c>
      <c r="L25" s="134">
        <v>2</v>
      </c>
      <c r="M25" s="135">
        <f t="shared" si="4"/>
        <v>-8</v>
      </c>
      <c r="N25" s="255">
        <v>10</v>
      </c>
      <c r="O25" s="131" t="s">
        <v>55</v>
      </c>
      <c r="P25" s="245"/>
      <c r="Q25" s="76"/>
      <c r="R25" s="76"/>
    </row>
    <row r="26" spans="1:18" ht="35.1" customHeight="1" x14ac:dyDescent="0.15">
      <c r="A26" s="69">
        <v>15</v>
      </c>
      <c r="B26" s="89" t="s">
        <v>67</v>
      </c>
      <c r="C26" s="90">
        <v>30</v>
      </c>
      <c r="D26" s="90">
        <v>26</v>
      </c>
      <c r="E26" s="132">
        <v>20</v>
      </c>
      <c r="F26" s="133">
        <v>17</v>
      </c>
      <c r="G26" s="133">
        <v>18</v>
      </c>
      <c r="H26" s="133">
        <v>45</v>
      </c>
      <c r="I26" s="133">
        <v>44</v>
      </c>
      <c r="J26" s="133">
        <v>47</v>
      </c>
      <c r="K26" s="278">
        <v>45</v>
      </c>
      <c r="L26" s="134">
        <v>56</v>
      </c>
      <c r="M26" s="135">
        <f t="shared" si="4"/>
        <v>11</v>
      </c>
      <c r="N26" s="255">
        <v>96</v>
      </c>
      <c r="O26" s="131" t="s">
        <v>55</v>
      </c>
      <c r="P26" s="245"/>
      <c r="Q26" s="76"/>
      <c r="R26" s="76"/>
    </row>
    <row r="27" spans="1:18" ht="35.1" customHeight="1" x14ac:dyDescent="0.15">
      <c r="A27" s="69" t="s">
        <v>68</v>
      </c>
      <c r="B27" s="89" t="s">
        <v>69</v>
      </c>
      <c r="C27" s="90">
        <v>28</v>
      </c>
      <c r="D27" s="90">
        <v>19</v>
      </c>
      <c r="E27" s="136">
        <v>26</v>
      </c>
      <c r="F27" s="137">
        <v>30</v>
      </c>
      <c r="G27" s="137">
        <v>28</v>
      </c>
      <c r="H27" s="137">
        <v>40</v>
      </c>
      <c r="I27" s="137">
        <v>9</v>
      </c>
      <c r="J27" s="266" t="s">
        <v>133</v>
      </c>
      <c r="K27" s="279">
        <v>41</v>
      </c>
      <c r="L27" s="138">
        <v>52</v>
      </c>
      <c r="M27" s="139">
        <f t="shared" si="4"/>
        <v>11</v>
      </c>
      <c r="N27" s="256">
        <v>62</v>
      </c>
      <c r="O27" s="101" t="s">
        <v>50</v>
      </c>
      <c r="P27" s="245"/>
      <c r="Q27" s="76"/>
      <c r="R27" s="76"/>
    </row>
    <row r="28" spans="1:18" ht="35.1" customHeight="1" x14ac:dyDescent="0.15">
      <c r="A28" s="69">
        <v>17</v>
      </c>
      <c r="B28" s="89" t="s">
        <v>70</v>
      </c>
      <c r="C28" s="90">
        <v>10</v>
      </c>
      <c r="D28" s="90">
        <v>9</v>
      </c>
      <c r="E28" s="136">
        <v>8</v>
      </c>
      <c r="F28" s="137">
        <v>9</v>
      </c>
      <c r="G28" s="137">
        <v>11</v>
      </c>
      <c r="H28" s="137">
        <v>10</v>
      </c>
      <c r="I28" s="137">
        <v>10</v>
      </c>
      <c r="J28" s="137">
        <v>11</v>
      </c>
      <c r="K28" s="279">
        <v>5</v>
      </c>
      <c r="L28" s="138">
        <v>5</v>
      </c>
      <c r="M28" s="139">
        <f t="shared" si="4"/>
        <v>0</v>
      </c>
      <c r="N28" s="256">
        <v>51</v>
      </c>
      <c r="O28" s="131" t="s">
        <v>55</v>
      </c>
      <c r="P28" s="245"/>
      <c r="Q28" s="76"/>
      <c r="R28" s="76"/>
    </row>
    <row r="29" spans="1:18" ht="35.1" customHeight="1" x14ac:dyDescent="0.15">
      <c r="A29" s="69">
        <v>18</v>
      </c>
      <c r="B29" s="89" t="s">
        <v>71</v>
      </c>
      <c r="C29" s="90">
        <v>7</v>
      </c>
      <c r="D29" s="90">
        <v>5</v>
      </c>
      <c r="E29" s="136">
        <v>3</v>
      </c>
      <c r="F29" s="137">
        <v>1</v>
      </c>
      <c r="G29" s="137">
        <v>11</v>
      </c>
      <c r="H29" s="137">
        <v>18</v>
      </c>
      <c r="I29" s="137">
        <v>18</v>
      </c>
      <c r="J29" s="137">
        <v>18</v>
      </c>
      <c r="K29" s="279">
        <v>13</v>
      </c>
      <c r="L29" s="138">
        <v>21</v>
      </c>
      <c r="M29" s="139">
        <f t="shared" si="4"/>
        <v>8</v>
      </c>
      <c r="N29" s="256">
        <v>36</v>
      </c>
      <c r="O29" s="131" t="s">
        <v>55</v>
      </c>
      <c r="P29" s="245"/>
      <c r="Q29" s="76"/>
      <c r="R29" s="76"/>
    </row>
    <row r="30" spans="1:18" ht="35.1" customHeight="1" x14ac:dyDescent="0.15">
      <c r="A30" s="69">
        <v>19</v>
      </c>
      <c r="B30" s="89" t="s">
        <v>72</v>
      </c>
      <c r="C30" s="90">
        <v>0</v>
      </c>
      <c r="D30" s="90">
        <v>0</v>
      </c>
      <c r="E30" s="136">
        <v>0</v>
      </c>
      <c r="F30" s="137">
        <v>0</v>
      </c>
      <c r="G30" s="137">
        <v>0</v>
      </c>
      <c r="H30" s="137">
        <v>10</v>
      </c>
      <c r="I30" s="137">
        <v>0</v>
      </c>
      <c r="J30" s="266" t="s">
        <v>136</v>
      </c>
      <c r="K30" s="279">
        <v>1</v>
      </c>
      <c r="L30" s="138">
        <v>0</v>
      </c>
      <c r="M30" s="139">
        <f t="shared" si="4"/>
        <v>-1</v>
      </c>
      <c r="N30" s="256">
        <v>14</v>
      </c>
      <c r="O30" s="101" t="s">
        <v>50</v>
      </c>
      <c r="P30" s="245"/>
      <c r="Q30" s="76"/>
      <c r="R30" s="76"/>
    </row>
    <row r="31" spans="1:18" ht="35.1" customHeight="1" x14ac:dyDescent="0.15">
      <c r="A31" s="69">
        <v>20</v>
      </c>
      <c r="B31" s="89" t="s">
        <v>73</v>
      </c>
      <c r="C31" s="90">
        <v>0</v>
      </c>
      <c r="D31" s="90">
        <v>0</v>
      </c>
      <c r="E31" s="136">
        <v>0</v>
      </c>
      <c r="F31" s="137">
        <v>0</v>
      </c>
      <c r="G31" s="137">
        <v>0</v>
      </c>
      <c r="H31" s="137">
        <v>0</v>
      </c>
      <c r="I31" s="137">
        <v>0</v>
      </c>
      <c r="J31" s="137">
        <v>0</v>
      </c>
      <c r="K31" s="279">
        <v>0</v>
      </c>
      <c r="L31" s="138">
        <v>0</v>
      </c>
      <c r="M31" s="139">
        <f t="shared" si="4"/>
        <v>0</v>
      </c>
      <c r="N31" s="256">
        <v>0</v>
      </c>
      <c r="O31" s="131" t="s">
        <v>55</v>
      </c>
      <c r="P31" s="245"/>
      <c r="Q31" s="76"/>
      <c r="R31" s="76"/>
    </row>
    <row r="32" spans="1:18" ht="35.1" customHeight="1" x14ac:dyDescent="0.15">
      <c r="A32" s="69">
        <v>21</v>
      </c>
      <c r="B32" s="89" t="s">
        <v>74</v>
      </c>
      <c r="C32" s="90">
        <v>0</v>
      </c>
      <c r="D32" s="90">
        <v>0</v>
      </c>
      <c r="E32" s="132">
        <v>0</v>
      </c>
      <c r="F32" s="133">
        <v>0</v>
      </c>
      <c r="G32" s="133">
        <v>0</v>
      </c>
      <c r="H32" s="133">
        <v>0</v>
      </c>
      <c r="I32" s="133">
        <v>1</v>
      </c>
      <c r="J32" s="133">
        <v>2</v>
      </c>
      <c r="K32" s="278">
        <v>2</v>
      </c>
      <c r="L32" s="134">
        <v>5</v>
      </c>
      <c r="M32" s="135">
        <f t="shared" si="4"/>
        <v>3</v>
      </c>
      <c r="N32" s="255">
        <v>13</v>
      </c>
      <c r="O32" s="131" t="s">
        <v>55</v>
      </c>
      <c r="P32" s="245"/>
      <c r="Q32" s="76"/>
      <c r="R32" s="76"/>
    </row>
    <row r="33" spans="1:18" ht="35.1" customHeight="1" x14ac:dyDescent="0.15">
      <c r="A33" s="69">
        <v>22</v>
      </c>
      <c r="B33" s="89" t="s">
        <v>75</v>
      </c>
      <c r="C33" s="90">
        <v>0</v>
      </c>
      <c r="D33" s="90">
        <v>1</v>
      </c>
      <c r="E33" s="136">
        <v>1</v>
      </c>
      <c r="F33" s="137">
        <v>0</v>
      </c>
      <c r="G33" s="137">
        <v>2</v>
      </c>
      <c r="H33" s="137">
        <v>0</v>
      </c>
      <c r="I33" s="137">
        <v>0</v>
      </c>
      <c r="J33" s="137">
        <v>0</v>
      </c>
      <c r="K33" s="279">
        <v>0</v>
      </c>
      <c r="L33" s="138">
        <v>0</v>
      </c>
      <c r="M33" s="139">
        <f t="shared" si="4"/>
        <v>0</v>
      </c>
      <c r="N33" s="256">
        <v>0</v>
      </c>
      <c r="O33" s="131" t="s">
        <v>55</v>
      </c>
      <c r="P33" s="245"/>
      <c r="Q33" s="76"/>
      <c r="R33" s="76"/>
    </row>
    <row r="34" spans="1:18" ht="35.1" customHeight="1" x14ac:dyDescent="0.15">
      <c r="A34" s="69">
        <v>23</v>
      </c>
      <c r="B34" s="89" t="s">
        <v>76</v>
      </c>
      <c r="C34" s="90">
        <v>0</v>
      </c>
      <c r="D34" s="90">
        <v>0</v>
      </c>
      <c r="E34" s="136">
        <v>0</v>
      </c>
      <c r="F34" s="137">
        <v>0</v>
      </c>
      <c r="G34" s="137">
        <v>0</v>
      </c>
      <c r="H34" s="137">
        <v>0</v>
      </c>
      <c r="I34" s="137">
        <v>0</v>
      </c>
      <c r="J34" s="137">
        <v>0</v>
      </c>
      <c r="K34" s="279">
        <v>0</v>
      </c>
      <c r="L34" s="138">
        <v>0</v>
      </c>
      <c r="M34" s="139">
        <f t="shared" si="4"/>
        <v>0</v>
      </c>
      <c r="N34" s="256">
        <v>0</v>
      </c>
      <c r="O34" s="131" t="s">
        <v>55</v>
      </c>
      <c r="P34" s="245"/>
      <c r="Q34" s="76"/>
      <c r="R34" s="76"/>
    </row>
    <row r="35" spans="1:18" ht="35.1" customHeight="1" x14ac:dyDescent="0.15">
      <c r="A35" s="69">
        <v>24</v>
      </c>
      <c r="B35" s="89" t="s">
        <v>77</v>
      </c>
      <c r="C35" s="90">
        <v>0</v>
      </c>
      <c r="D35" s="90">
        <v>1</v>
      </c>
      <c r="E35" s="136">
        <v>0</v>
      </c>
      <c r="F35" s="137">
        <v>0</v>
      </c>
      <c r="G35" s="137">
        <v>0</v>
      </c>
      <c r="H35" s="137">
        <v>5</v>
      </c>
      <c r="I35" s="137">
        <v>5</v>
      </c>
      <c r="J35" s="137">
        <v>0</v>
      </c>
      <c r="K35" s="279">
        <v>0</v>
      </c>
      <c r="L35" s="138">
        <v>7</v>
      </c>
      <c r="M35" s="139">
        <f t="shared" si="4"/>
        <v>7</v>
      </c>
      <c r="N35" s="256">
        <v>18</v>
      </c>
      <c r="O35" s="131" t="s">
        <v>55</v>
      </c>
      <c r="P35" s="245"/>
      <c r="Q35" s="76"/>
      <c r="R35" s="76"/>
    </row>
    <row r="36" spans="1:18" ht="35.1" customHeight="1" x14ac:dyDescent="0.15">
      <c r="A36" s="69">
        <v>25</v>
      </c>
      <c r="B36" s="89" t="s">
        <v>78</v>
      </c>
      <c r="C36" s="90">
        <v>0</v>
      </c>
      <c r="D36" s="90">
        <v>0</v>
      </c>
      <c r="E36" s="136">
        <v>0</v>
      </c>
      <c r="F36" s="137">
        <v>0</v>
      </c>
      <c r="G36" s="137">
        <v>0</v>
      </c>
      <c r="H36" s="137">
        <v>0</v>
      </c>
      <c r="I36" s="137">
        <v>0</v>
      </c>
      <c r="J36" s="137">
        <v>0</v>
      </c>
      <c r="K36" s="279">
        <v>0</v>
      </c>
      <c r="L36" s="138">
        <v>0</v>
      </c>
      <c r="M36" s="139">
        <f t="shared" si="4"/>
        <v>0</v>
      </c>
      <c r="N36" s="256">
        <v>0</v>
      </c>
      <c r="O36" s="131" t="s">
        <v>55</v>
      </c>
      <c r="P36" s="245"/>
      <c r="Q36" s="76"/>
      <c r="R36" s="76"/>
    </row>
    <row r="37" spans="1:18" ht="35.1" customHeight="1" x14ac:dyDescent="0.15">
      <c r="A37" s="69">
        <v>26</v>
      </c>
      <c r="B37" s="89" t="s">
        <v>79</v>
      </c>
      <c r="C37" s="90">
        <v>0</v>
      </c>
      <c r="D37" s="90">
        <v>0</v>
      </c>
      <c r="E37" s="136">
        <v>0</v>
      </c>
      <c r="F37" s="137">
        <v>0</v>
      </c>
      <c r="G37" s="137">
        <v>0</v>
      </c>
      <c r="H37" s="137">
        <v>0</v>
      </c>
      <c r="I37" s="137">
        <v>0</v>
      </c>
      <c r="J37" s="137">
        <v>0</v>
      </c>
      <c r="K37" s="279">
        <v>0</v>
      </c>
      <c r="L37" s="138">
        <v>0</v>
      </c>
      <c r="M37" s="139">
        <f t="shared" si="4"/>
        <v>0</v>
      </c>
      <c r="N37" s="256">
        <v>0</v>
      </c>
      <c r="O37" s="131" t="s">
        <v>55</v>
      </c>
      <c r="P37" s="245"/>
      <c r="Q37" s="76"/>
      <c r="R37" s="76"/>
    </row>
    <row r="38" spans="1:18" ht="35.1" customHeight="1" x14ac:dyDescent="0.15">
      <c r="A38" s="69">
        <v>27</v>
      </c>
      <c r="B38" s="89" t="s">
        <v>80</v>
      </c>
      <c r="C38" s="90">
        <v>0</v>
      </c>
      <c r="D38" s="90">
        <v>0</v>
      </c>
      <c r="E38" s="136">
        <v>0</v>
      </c>
      <c r="F38" s="137">
        <v>0</v>
      </c>
      <c r="G38" s="137">
        <v>0</v>
      </c>
      <c r="H38" s="137">
        <v>0</v>
      </c>
      <c r="I38" s="137">
        <v>0</v>
      </c>
      <c r="J38" s="137">
        <v>0</v>
      </c>
      <c r="K38" s="279">
        <v>0</v>
      </c>
      <c r="L38" s="138">
        <v>0</v>
      </c>
      <c r="M38" s="139">
        <f t="shared" si="4"/>
        <v>0</v>
      </c>
      <c r="N38" s="256">
        <v>0</v>
      </c>
      <c r="O38" s="131" t="s">
        <v>55</v>
      </c>
      <c r="P38" s="245"/>
      <c r="Q38" s="76"/>
      <c r="R38" s="76"/>
    </row>
    <row r="39" spans="1:18" ht="35.1" customHeight="1" x14ac:dyDescent="0.15">
      <c r="A39" s="69">
        <v>28</v>
      </c>
      <c r="B39" s="89" t="s">
        <v>81</v>
      </c>
      <c r="C39" s="90">
        <v>8</v>
      </c>
      <c r="D39" s="90">
        <v>9</v>
      </c>
      <c r="E39" s="136">
        <v>7</v>
      </c>
      <c r="F39" s="137">
        <v>8</v>
      </c>
      <c r="G39" s="137">
        <v>7</v>
      </c>
      <c r="H39" s="137">
        <v>14</v>
      </c>
      <c r="I39" s="137">
        <v>4</v>
      </c>
      <c r="J39" s="137">
        <v>16</v>
      </c>
      <c r="K39" s="279">
        <v>27</v>
      </c>
      <c r="L39" s="138">
        <v>14</v>
      </c>
      <c r="M39" s="139">
        <f t="shared" si="4"/>
        <v>-13</v>
      </c>
      <c r="N39" s="256">
        <v>65</v>
      </c>
      <c r="O39" s="131" t="s">
        <v>55</v>
      </c>
      <c r="P39" s="245"/>
      <c r="Q39" s="76"/>
      <c r="R39" s="76"/>
    </row>
    <row r="40" spans="1:18" ht="35.1" customHeight="1" thickBot="1" x14ac:dyDescent="0.2">
      <c r="A40" s="69" t="s">
        <v>31</v>
      </c>
      <c r="B40" s="103" t="s">
        <v>82</v>
      </c>
      <c r="C40" s="104">
        <v>2</v>
      </c>
      <c r="D40" s="104">
        <v>0</v>
      </c>
      <c r="E40" s="105">
        <v>1</v>
      </c>
      <c r="F40" s="106">
        <v>0</v>
      </c>
      <c r="G40" s="106">
        <v>2</v>
      </c>
      <c r="H40" s="106">
        <v>1</v>
      </c>
      <c r="I40" s="106">
        <v>0</v>
      </c>
      <c r="J40" s="106">
        <v>0</v>
      </c>
      <c r="K40" s="274">
        <v>0</v>
      </c>
      <c r="L40" s="107">
        <v>0</v>
      </c>
      <c r="M40" s="108">
        <f t="shared" si="4"/>
        <v>0</v>
      </c>
      <c r="N40" s="251">
        <v>0</v>
      </c>
      <c r="O40" s="140" t="s">
        <v>55</v>
      </c>
      <c r="P40" s="245"/>
      <c r="Q40" s="76"/>
      <c r="R40" s="76"/>
    </row>
    <row r="41" spans="1:18" ht="35.1" customHeight="1" thickTop="1" thickBot="1" x14ac:dyDescent="0.2">
      <c r="A41" s="69">
        <v>33</v>
      </c>
      <c r="B41" s="141" t="s">
        <v>83</v>
      </c>
      <c r="C41" s="142">
        <f t="shared" ref="C41:L41" si="5">SUM(C12:C40)</f>
        <v>936</v>
      </c>
      <c r="D41" s="142">
        <f t="shared" si="5"/>
        <v>778</v>
      </c>
      <c r="E41" s="143">
        <f t="shared" si="5"/>
        <v>965</v>
      </c>
      <c r="F41" s="144">
        <f t="shared" si="5"/>
        <v>858</v>
      </c>
      <c r="G41" s="144">
        <f t="shared" si="5"/>
        <v>880</v>
      </c>
      <c r="H41" s="144">
        <f t="shared" si="5"/>
        <v>596</v>
      </c>
      <c r="I41" s="144">
        <f t="shared" si="5"/>
        <v>465</v>
      </c>
      <c r="J41" s="144">
        <v>742</v>
      </c>
      <c r="K41" s="268">
        <f t="shared" ref="K41" si="6">SUM(K12:K40)</f>
        <v>666</v>
      </c>
      <c r="L41" s="145">
        <f t="shared" si="5"/>
        <v>612</v>
      </c>
      <c r="M41" s="146">
        <f>L41-K41</f>
        <v>-54</v>
      </c>
      <c r="N41" s="257">
        <f>SUM(N12:N40)</f>
        <v>2503</v>
      </c>
      <c r="O41" s="147"/>
      <c r="P41" s="245"/>
      <c r="Q41" s="76"/>
      <c r="R41" s="76"/>
    </row>
    <row r="42" spans="1:18" ht="35.1" customHeight="1" x14ac:dyDescent="0.15">
      <c r="B42" s="148" t="s">
        <v>84</v>
      </c>
      <c r="C42" s="149">
        <f>C11+C41</f>
        <v>4117</v>
      </c>
      <c r="D42" s="149">
        <f>D11+D41</f>
        <v>3095</v>
      </c>
      <c r="E42" s="150">
        <f t="shared" ref="E42:M42" si="7">E11+E41</f>
        <v>2039</v>
      </c>
      <c r="F42" s="151">
        <f t="shared" si="7"/>
        <v>1462</v>
      </c>
      <c r="G42" s="151">
        <f t="shared" si="7"/>
        <v>1079</v>
      </c>
      <c r="H42" s="151">
        <f t="shared" si="7"/>
        <v>625</v>
      </c>
      <c r="I42" s="151">
        <f t="shared" ref="I42" si="8">I11+I41</f>
        <v>497</v>
      </c>
      <c r="J42" s="151">
        <f t="shared" si="7"/>
        <v>756</v>
      </c>
      <c r="K42" s="269">
        <f t="shared" ref="K42" si="9">K11+K41</f>
        <v>867</v>
      </c>
      <c r="L42" s="152">
        <f t="shared" si="7"/>
        <v>750</v>
      </c>
      <c r="M42" s="153">
        <f t="shared" si="7"/>
        <v>-117</v>
      </c>
      <c r="N42" s="258">
        <f>N11+N41</f>
        <v>9218</v>
      </c>
      <c r="O42" s="154"/>
      <c r="P42" s="259"/>
    </row>
    <row r="43" spans="1:18" ht="35.1" customHeight="1" x14ac:dyDescent="0.15">
      <c r="B43" s="324" t="s">
        <v>85</v>
      </c>
      <c r="C43" s="155">
        <f>C42-3245</f>
        <v>872</v>
      </c>
      <c r="D43" s="155">
        <f>D42-C42</f>
        <v>-1022</v>
      </c>
      <c r="E43" s="155">
        <f t="shared" ref="E43:I43" si="10">E42-D42</f>
        <v>-1056</v>
      </c>
      <c r="F43" s="155">
        <f t="shared" si="10"/>
        <v>-577</v>
      </c>
      <c r="G43" s="155">
        <f t="shared" si="10"/>
        <v>-383</v>
      </c>
      <c r="H43" s="155">
        <f t="shared" si="10"/>
        <v>-454</v>
      </c>
      <c r="I43" s="155">
        <f t="shared" si="10"/>
        <v>-128</v>
      </c>
      <c r="J43" s="156">
        <f>J42-I42</f>
        <v>259</v>
      </c>
      <c r="K43" s="270">
        <f>K42-J42</f>
        <v>111</v>
      </c>
      <c r="L43" s="284">
        <f>L42-K42</f>
        <v>-117</v>
      </c>
      <c r="M43" s="326"/>
      <c r="N43" s="157">
        <f>N42-N52</f>
        <v>84</v>
      </c>
      <c r="O43" s="158"/>
      <c r="P43" s="259"/>
    </row>
    <row r="44" spans="1:18" ht="35.1" customHeight="1" thickBot="1" x14ac:dyDescent="0.25">
      <c r="B44" s="325"/>
      <c r="C44" s="159" t="s">
        <v>86</v>
      </c>
      <c r="D44" s="160">
        <f>D43/C42</f>
        <v>-0.24823900898712656</v>
      </c>
      <c r="E44" s="160">
        <f>E43/D42</f>
        <v>-0.34119547657512117</v>
      </c>
      <c r="F44" s="160">
        <f t="shared" ref="F44:I44" si="11">F43/E42</f>
        <v>-0.28298185384992641</v>
      </c>
      <c r="G44" s="160">
        <f t="shared" si="11"/>
        <v>-0.26196990424076605</v>
      </c>
      <c r="H44" s="160">
        <f t="shared" si="11"/>
        <v>-0.42075996292863765</v>
      </c>
      <c r="I44" s="160">
        <f t="shared" si="11"/>
        <v>-0.20480000000000001</v>
      </c>
      <c r="J44" s="161">
        <f>J43/I42</f>
        <v>0.52112676056338025</v>
      </c>
      <c r="K44" s="267">
        <f>K43/J42</f>
        <v>0.14682539682539683</v>
      </c>
      <c r="L44" s="285">
        <f>L43/K42</f>
        <v>-0.13494809688581316</v>
      </c>
      <c r="M44" s="327"/>
      <c r="N44" s="283">
        <f>N43/N52</f>
        <v>9.1964090212393254E-3</v>
      </c>
      <c r="O44" s="162"/>
      <c r="P44" s="259"/>
    </row>
    <row r="45" spans="1:18" ht="18.75" customHeight="1" x14ac:dyDescent="0.2">
      <c r="B45" s="163"/>
      <c r="C45" s="164"/>
      <c r="D45" s="165"/>
      <c r="E45" s="165"/>
      <c r="F45" s="165"/>
      <c r="G45" s="165"/>
      <c r="H45" s="165"/>
      <c r="I45" s="165"/>
      <c r="J45" s="165"/>
      <c r="K45" s="166"/>
      <c r="L45" s="166"/>
      <c r="M45" s="167"/>
      <c r="N45" s="168"/>
      <c r="O45" s="169"/>
      <c r="P45" s="102"/>
    </row>
    <row r="46" spans="1:18" s="170" customFormat="1" ht="27" customHeight="1" x14ac:dyDescent="0.15">
      <c r="B46" s="171" t="s">
        <v>126</v>
      </c>
      <c r="C46" s="171"/>
      <c r="D46" s="171"/>
      <c r="E46" s="171"/>
      <c r="F46" s="171"/>
      <c r="G46" s="171"/>
      <c r="H46" s="171"/>
      <c r="I46" s="171"/>
      <c r="J46" s="171"/>
      <c r="K46" s="171"/>
      <c r="L46" s="171"/>
      <c r="M46" s="171"/>
      <c r="N46" s="171"/>
      <c r="O46" s="171"/>
    </row>
    <row r="47" spans="1:18" s="170" customFormat="1" ht="45" customHeight="1" x14ac:dyDescent="0.15">
      <c r="B47" s="313" t="s">
        <v>127</v>
      </c>
      <c r="C47" s="313"/>
      <c r="D47" s="313"/>
      <c r="E47" s="313"/>
      <c r="F47" s="313"/>
      <c r="G47" s="313"/>
      <c r="H47" s="313"/>
      <c r="I47" s="313"/>
      <c r="J47" s="313"/>
      <c r="K47" s="313"/>
      <c r="L47" s="313"/>
      <c r="M47" s="313"/>
      <c r="N47" s="313"/>
      <c r="O47" s="313"/>
    </row>
    <row r="48" spans="1:18" ht="13.5" customHeight="1" x14ac:dyDescent="0.15">
      <c r="B48" s="172"/>
      <c r="C48" s="172"/>
      <c r="D48" s="172"/>
      <c r="E48" s="172"/>
      <c r="F48" s="172"/>
      <c r="G48" s="172"/>
      <c r="H48" s="172"/>
      <c r="I48" s="172"/>
      <c r="J48" s="172"/>
      <c r="K48" s="78"/>
      <c r="L48" s="78"/>
      <c r="M48" s="78"/>
      <c r="N48" s="78"/>
      <c r="O48" s="78"/>
    </row>
    <row r="49" spans="2:15" ht="14.25" x14ac:dyDescent="0.15">
      <c r="B49" s="172"/>
      <c r="C49" s="172"/>
      <c r="D49" s="172"/>
      <c r="E49" s="172"/>
      <c r="F49" s="172"/>
      <c r="G49" s="172"/>
      <c r="H49" s="172"/>
      <c r="I49" s="172"/>
      <c r="J49" s="172"/>
      <c r="K49" s="78"/>
      <c r="L49" s="78"/>
      <c r="M49" s="78"/>
      <c r="N49" s="78"/>
      <c r="O49" s="78"/>
    </row>
    <row r="50" spans="2:15" ht="14.25" thickBot="1" x14ac:dyDescent="0.2">
      <c r="B50" s="78"/>
      <c r="C50" s="78"/>
      <c r="D50" s="78"/>
      <c r="E50" s="78"/>
      <c r="F50" s="78"/>
      <c r="G50" s="78"/>
      <c r="H50" s="78"/>
      <c r="I50" s="78"/>
      <c r="J50" s="78"/>
      <c r="K50" s="78"/>
      <c r="L50" s="78"/>
      <c r="M50" s="78"/>
      <c r="N50" s="78"/>
      <c r="O50" s="78"/>
    </row>
    <row r="51" spans="2:15" ht="27.75" customHeight="1" x14ac:dyDescent="0.15">
      <c r="M51" s="314" t="s">
        <v>87</v>
      </c>
      <c r="N51" s="315"/>
    </row>
    <row r="52" spans="2:15" ht="27.75" customHeight="1" thickBot="1" x14ac:dyDescent="0.2">
      <c r="M52" s="173"/>
      <c r="N52" s="174">
        <v>9134</v>
      </c>
    </row>
  </sheetData>
  <mergeCells count="16">
    <mergeCell ref="B47:O47"/>
    <mergeCell ref="M51:N51"/>
    <mergeCell ref="I5:I6"/>
    <mergeCell ref="H5:H6"/>
    <mergeCell ref="J5:J6"/>
    <mergeCell ref="L5:L6"/>
    <mergeCell ref="M5:M6"/>
    <mergeCell ref="B43:B44"/>
    <mergeCell ref="M43:M44"/>
    <mergeCell ref="B5:B6"/>
    <mergeCell ref="C5:C6"/>
    <mergeCell ref="D5:D6"/>
    <mergeCell ref="E5:E6"/>
    <mergeCell ref="F5:F6"/>
    <mergeCell ref="G5:G6"/>
    <mergeCell ref="K5:K6"/>
  </mergeCells>
  <phoneticPr fontId="2"/>
  <printOptions horizontalCentered="1"/>
  <pageMargins left="0.98425196850393704" right="0.98425196850393704" top="0.78740157480314965" bottom="0.78740157480314965" header="0.31496062992125984" footer="0.31496062992125984"/>
  <pageSetup paperSize="9" scale="44" orientation="portrait" r:id="rId1"/>
  <rowBreaks count="1" manualBreakCount="1">
    <brk id="40" min="1" max="12" man="1"/>
  </rowBreaks>
  <colBreaks count="2" manualBreakCount="2">
    <brk id="2" max="47" man="1"/>
    <brk id="7" max="4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0"/>
  <sheetViews>
    <sheetView view="pageBreakPreview" topLeftCell="A30" zoomScale="90" zoomScaleNormal="100" zoomScaleSheetLayoutView="90" workbookViewId="0">
      <selection activeCell="L49" sqref="L49"/>
    </sheetView>
  </sheetViews>
  <sheetFormatPr defaultRowHeight="14.25" x14ac:dyDescent="0.15"/>
  <cols>
    <col min="1" max="1" width="17.75" customWidth="1"/>
    <col min="2" max="8" width="10.625" customWidth="1"/>
  </cols>
  <sheetData>
    <row r="2" spans="1:8" ht="20.100000000000001" customHeight="1" x14ac:dyDescent="0.15">
      <c r="A2" s="175" t="s">
        <v>88</v>
      </c>
    </row>
    <row r="3" spans="1:8" ht="20.100000000000001" customHeight="1" x14ac:dyDescent="0.15"/>
    <row r="4" spans="1:8" ht="20.100000000000001" customHeight="1" x14ac:dyDescent="0.15">
      <c r="A4" s="176"/>
      <c r="B4" s="176"/>
      <c r="C4" s="176"/>
      <c r="D4" s="176"/>
      <c r="E4" s="176"/>
      <c r="F4" s="176"/>
      <c r="G4" s="176"/>
      <c r="H4" s="176"/>
    </row>
    <row r="5" spans="1:8" ht="20.100000000000001" customHeight="1" x14ac:dyDescent="0.15">
      <c r="A5" s="177" t="s">
        <v>142</v>
      </c>
      <c r="H5" s="178" t="s">
        <v>89</v>
      </c>
    </row>
    <row r="6" spans="1:8" ht="20.100000000000001" customHeight="1" thickBot="1" x14ac:dyDescent="0.2">
      <c r="A6" s="341"/>
      <c r="B6" s="343" t="s">
        <v>90</v>
      </c>
      <c r="C6" s="344"/>
      <c r="D6" s="344"/>
      <c r="E6" s="345"/>
      <c r="F6" s="346" t="s">
        <v>91</v>
      </c>
      <c r="G6" s="346" t="s">
        <v>92</v>
      </c>
      <c r="H6" s="346" t="s">
        <v>93</v>
      </c>
    </row>
    <row r="7" spans="1:8" ht="20.100000000000001" customHeight="1" thickBot="1" x14ac:dyDescent="0.2">
      <c r="A7" s="342"/>
      <c r="B7" s="179" t="s">
        <v>94</v>
      </c>
      <c r="C7" s="179" t="s">
        <v>95</v>
      </c>
      <c r="D7" s="180" t="s">
        <v>96</v>
      </c>
      <c r="E7" s="181" t="s">
        <v>97</v>
      </c>
      <c r="F7" s="347"/>
      <c r="G7" s="348"/>
      <c r="H7" s="348"/>
    </row>
    <row r="8" spans="1:8" ht="20.100000000000001" customHeight="1" thickTop="1" x14ac:dyDescent="0.15">
      <c r="A8" s="182" t="s">
        <v>98</v>
      </c>
      <c r="B8" s="183">
        <v>79</v>
      </c>
      <c r="C8" s="183">
        <v>428</v>
      </c>
      <c r="D8" s="184">
        <v>158</v>
      </c>
      <c r="E8" s="185">
        <f>SUM(B8:D8)</f>
        <v>665</v>
      </c>
      <c r="F8" s="186">
        <v>67</v>
      </c>
      <c r="G8" s="187">
        <v>18</v>
      </c>
      <c r="H8" s="187">
        <f>E8+F8+G8</f>
        <v>750</v>
      </c>
    </row>
    <row r="9" spans="1:8" ht="20.100000000000001" customHeight="1" thickBot="1" x14ac:dyDescent="0.2">
      <c r="A9" s="188" t="s">
        <v>99</v>
      </c>
      <c r="B9" s="189">
        <f t="shared" ref="B9:F9" si="0">B8/$H$8</f>
        <v>0.10533333333333333</v>
      </c>
      <c r="C9" s="189">
        <f t="shared" si="0"/>
        <v>0.57066666666666666</v>
      </c>
      <c r="D9" s="190">
        <f t="shared" si="0"/>
        <v>0.21066666666666667</v>
      </c>
      <c r="E9" s="191">
        <f t="shared" si="0"/>
        <v>0.88666666666666671</v>
      </c>
      <c r="F9" s="192">
        <f t="shared" si="0"/>
        <v>8.9333333333333334E-2</v>
      </c>
      <c r="G9" s="193">
        <f>G8/$H$8</f>
        <v>2.4E-2</v>
      </c>
      <c r="H9" s="194">
        <v>1</v>
      </c>
    </row>
    <row r="10" spans="1:8" ht="20.100000000000001" customHeight="1" x14ac:dyDescent="0.15">
      <c r="B10" s="195"/>
      <c r="C10" s="195"/>
      <c r="D10" s="195"/>
      <c r="E10" s="196"/>
    </row>
    <row r="11" spans="1:8" ht="20.100000000000001" customHeight="1" x14ac:dyDescent="0.15">
      <c r="A11" s="197" t="s">
        <v>100</v>
      </c>
      <c r="B11" s="195"/>
      <c r="C11" s="195"/>
      <c r="D11" s="195"/>
      <c r="E11" s="196"/>
      <c r="G11" s="178"/>
      <c r="H11" s="178" t="s">
        <v>89</v>
      </c>
    </row>
    <row r="12" spans="1:8" ht="20.100000000000001" customHeight="1" thickBot="1" x14ac:dyDescent="0.2">
      <c r="A12" s="198"/>
      <c r="B12" s="199" t="s">
        <v>101</v>
      </c>
      <c r="C12" s="199" t="s">
        <v>102</v>
      </c>
      <c r="D12" s="199" t="s">
        <v>103</v>
      </c>
      <c r="E12" s="200" t="s">
        <v>104</v>
      </c>
      <c r="F12" s="199" t="s">
        <v>105</v>
      </c>
      <c r="G12" s="199" t="s">
        <v>121</v>
      </c>
      <c r="H12" s="199" t="s">
        <v>143</v>
      </c>
    </row>
    <row r="13" spans="1:8" ht="20.100000000000001" customHeight="1" thickTop="1" x14ac:dyDescent="0.15">
      <c r="A13" s="201" t="s">
        <v>106</v>
      </c>
      <c r="B13" s="202">
        <v>1462</v>
      </c>
      <c r="C13" s="202">
        <v>1079</v>
      </c>
      <c r="D13" s="202">
        <v>625</v>
      </c>
      <c r="E13" s="203">
        <v>497</v>
      </c>
      <c r="F13" s="202">
        <v>756</v>
      </c>
      <c r="G13" s="202">
        <v>867</v>
      </c>
      <c r="H13" s="202">
        <v>750</v>
      </c>
    </row>
    <row r="14" spans="1:8" ht="20.100000000000001" customHeight="1" x14ac:dyDescent="0.15">
      <c r="A14" s="204" t="s">
        <v>107</v>
      </c>
      <c r="B14" s="205">
        <v>1161</v>
      </c>
      <c r="C14" s="205">
        <v>853</v>
      </c>
      <c r="D14" s="205">
        <v>520</v>
      </c>
      <c r="E14" s="206">
        <v>421</v>
      </c>
      <c r="F14" s="205">
        <v>678</v>
      </c>
      <c r="G14" s="205">
        <v>796</v>
      </c>
      <c r="H14" s="205">
        <v>665</v>
      </c>
    </row>
    <row r="15" spans="1:8" ht="20.100000000000001" customHeight="1" x14ac:dyDescent="0.15">
      <c r="A15" s="207" t="s">
        <v>108</v>
      </c>
      <c r="B15" s="208">
        <f t="shared" ref="B15:E15" si="1">B14/B13</f>
        <v>0.79411764705882348</v>
      </c>
      <c r="C15" s="208">
        <f t="shared" si="1"/>
        <v>0.79054680259499532</v>
      </c>
      <c r="D15" s="208">
        <f t="shared" si="1"/>
        <v>0.83199999999999996</v>
      </c>
      <c r="E15" s="209">
        <f t="shared" si="1"/>
        <v>0.84708249496981891</v>
      </c>
      <c r="F15" s="208">
        <f>F14/F13</f>
        <v>0.89682539682539686</v>
      </c>
      <c r="G15" s="208">
        <f>G14/G13</f>
        <v>0.91810841983852365</v>
      </c>
      <c r="H15" s="208">
        <f>H14/H13</f>
        <v>0.88666666666666671</v>
      </c>
    </row>
    <row r="16" spans="1:8" ht="20.100000000000001" customHeight="1" x14ac:dyDescent="0.15">
      <c r="G16" s="210"/>
    </row>
    <row r="17" spans="1:8" ht="20.100000000000001" customHeight="1" x14ac:dyDescent="0.15">
      <c r="A17" s="177" t="s">
        <v>109</v>
      </c>
      <c r="G17" s="178"/>
      <c r="H17" s="178" t="s">
        <v>89</v>
      </c>
    </row>
    <row r="18" spans="1:8" ht="20.100000000000001" customHeight="1" thickBot="1" x14ac:dyDescent="0.2">
      <c r="A18" s="211"/>
      <c r="B18" s="199" t="s">
        <v>101</v>
      </c>
      <c r="C18" s="199" t="s">
        <v>102</v>
      </c>
      <c r="D18" s="199" t="s">
        <v>103</v>
      </c>
      <c r="E18" s="200" t="s">
        <v>104</v>
      </c>
      <c r="F18" s="199" t="s">
        <v>105</v>
      </c>
      <c r="G18" s="199" t="s">
        <v>121</v>
      </c>
      <c r="H18" s="199" t="s">
        <v>144</v>
      </c>
    </row>
    <row r="19" spans="1:8" ht="20.100000000000001" customHeight="1" thickTop="1" x14ac:dyDescent="0.15">
      <c r="A19" s="212" t="s">
        <v>110</v>
      </c>
      <c r="B19" s="202">
        <v>231218</v>
      </c>
      <c r="C19" s="202">
        <v>231977</v>
      </c>
      <c r="D19" s="202">
        <v>230487</v>
      </c>
      <c r="E19" s="203">
        <v>227782</v>
      </c>
      <c r="F19" s="202">
        <v>215507</v>
      </c>
      <c r="G19" s="202">
        <v>214912</v>
      </c>
      <c r="H19" s="202">
        <v>213232</v>
      </c>
    </row>
    <row r="20" spans="1:8" ht="20.100000000000001" customHeight="1" thickBot="1" x14ac:dyDescent="0.2">
      <c r="A20" s="213" t="s">
        <v>111</v>
      </c>
      <c r="B20" s="214">
        <v>51847</v>
      </c>
      <c r="C20" s="214">
        <v>54715</v>
      </c>
      <c r="D20" s="214">
        <v>61707</v>
      </c>
      <c r="E20" s="215">
        <v>67234</v>
      </c>
      <c r="F20" s="214">
        <v>72354</v>
      </c>
      <c r="G20" s="214">
        <v>74937</v>
      </c>
      <c r="H20" s="214">
        <v>77074</v>
      </c>
    </row>
    <row r="21" spans="1:8" ht="20.100000000000001" customHeight="1" thickBot="1" x14ac:dyDescent="0.2">
      <c r="A21" s="216" t="s">
        <v>112</v>
      </c>
      <c r="B21" s="217">
        <f t="shared" ref="B21:F21" si="2">B20/B19</f>
        <v>0.22423427241823735</v>
      </c>
      <c r="C21" s="217">
        <f t="shared" si="2"/>
        <v>0.23586390030046081</v>
      </c>
      <c r="D21" s="217">
        <f t="shared" si="2"/>
        <v>0.26772442697418941</v>
      </c>
      <c r="E21" s="218">
        <f t="shared" si="2"/>
        <v>0.2951681871262874</v>
      </c>
      <c r="F21" s="217">
        <f t="shared" si="2"/>
        <v>0.33573851429419926</v>
      </c>
      <c r="G21" s="219">
        <f t="shared" ref="G21" si="3">G20/G19</f>
        <v>0.34868690440738537</v>
      </c>
      <c r="H21" s="217">
        <f>H20/H19</f>
        <v>0.36145606663165003</v>
      </c>
    </row>
    <row r="22" spans="1:8" ht="20.100000000000001" customHeight="1" x14ac:dyDescent="0.15"/>
    <row r="23" spans="1:8" ht="20.100000000000001" customHeight="1" x14ac:dyDescent="0.15"/>
    <row r="24" spans="1:8" ht="20.100000000000001" customHeight="1" x14ac:dyDescent="0.15">
      <c r="A24" s="220" t="s">
        <v>113</v>
      </c>
    </row>
    <row r="25" spans="1:8" ht="20.100000000000001" customHeight="1" x14ac:dyDescent="0.15">
      <c r="A25" s="221"/>
      <c r="F25" s="178" t="s">
        <v>89</v>
      </c>
    </row>
    <row r="26" spans="1:8" ht="20.100000000000001" customHeight="1" thickBot="1" x14ac:dyDescent="0.2">
      <c r="A26" s="349" t="s">
        <v>114</v>
      </c>
      <c r="B26" s="351" t="s">
        <v>115</v>
      </c>
      <c r="C26" s="352"/>
      <c r="D26" s="352"/>
      <c r="E26" s="353" t="s">
        <v>116</v>
      </c>
      <c r="F26" s="354"/>
    </row>
    <row r="27" spans="1:8" ht="20.100000000000001" customHeight="1" thickBot="1" x14ac:dyDescent="0.2">
      <c r="A27" s="350"/>
      <c r="B27" s="222" t="s">
        <v>145</v>
      </c>
      <c r="C27" s="223" t="s">
        <v>146</v>
      </c>
      <c r="D27" s="224" t="s">
        <v>6</v>
      </c>
      <c r="E27" s="355"/>
      <c r="F27" s="356"/>
    </row>
    <row r="28" spans="1:8" ht="20.100000000000001" customHeight="1" thickTop="1" x14ac:dyDescent="0.15">
      <c r="A28" s="225" t="s">
        <v>117</v>
      </c>
      <c r="B28" s="226">
        <v>174</v>
      </c>
      <c r="C28" s="227">
        <v>164</v>
      </c>
      <c r="D28" s="280">
        <f>C28-B28</f>
        <v>-10</v>
      </c>
      <c r="E28" s="357">
        <v>257</v>
      </c>
      <c r="F28" s="358"/>
    </row>
    <row r="29" spans="1:8" ht="20.100000000000001" customHeight="1" x14ac:dyDescent="0.15">
      <c r="A29" s="228" t="s">
        <v>122</v>
      </c>
      <c r="B29" s="229">
        <v>93</v>
      </c>
      <c r="C29" s="230">
        <v>78</v>
      </c>
      <c r="D29" s="237">
        <f>C29-B29</f>
        <v>-15</v>
      </c>
      <c r="E29" s="338">
        <v>171</v>
      </c>
      <c r="F29" s="339"/>
    </row>
    <row r="30" spans="1:8" ht="20.100000000000001" customHeight="1" x14ac:dyDescent="0.15">
      <c r="A30" s="228" t="s">
        <v>148</v>
      </c>
      <c r="B30" s="229">
        <v>37</v>
      </c>
      <c r="C30" s="238">
        <v>70</v>
      </c>
      <c r="D30" s="241">
        <f>C30-B30</f>
        <v>33</v>
      </c>
      <c r="E30" s="336">
        <v>187</v>
      </c>
      <c r="F30" s="337"/>
    </row>
    <row r="31" spans="1:8" ht="20.100000000000001" customHeight="1" x14ac:dyDescent="0.15">
      <c r="A31" s="228" t="s">
        <v>149</v>
      </c>
      <c r="B31" s="229">
        <v>45</v>
      </c>
      <c r="C31" s="230">
        <v>56</v>
      </c>
      <c r="D31" s="242">
        <f t="shared" ref="D31:D33" si="4">C31-B31</f>
        <v>11</v>
      </c>
      <c r="E31" s="338">
        <v>50</v>
      </c>
      <c r="F31" s="339"/>
    </row>
    <row r="32" spans="1:8" ht="20.100000000000001" customHeight="1" x14ac:dyDescent="0.15">
      <c r="A32" s="228" t="s">
        <v>150</v>
      </c>
      <c r="B32" s="229">
        <v>41</v>
      </c>
      <c r="C32" s="230">
        <v>52</v>
      </c>
      <c r="D32" s="242">
        <f>C32-B32</f>
        <v>11</v>
      </c>
      <c r="E32" s="336" t="s">
        <v>154</v>
      </c>
      <c r="F32" s="337"/>
    </row>
    <row r="33" spans="1:6" ht="20.100000000000001" customHeight="1" thickBot="1" x14ac:dyDescent="0.2">
      <c r="A33" s="228" t="s">
        <v>151</v>
      </c>
      <c r="B33" s="229">
        <v>28</v>
      </c>
      <c r="C33" s="231">
        <v>50</v>
      </c>
      <c r="D33" s="243">
        <f t="shared" si="4"/>
        <v>22</v>
      </c>
      <c r="E33" s="338">
        <v>70</v>
      </c>
      <c r="F33" s="339"/>
    </row>
    <row r="34" spans="1:6" ht="20.100000000000001" hidden="1" customHeight="1" thickBot="1" x14ac:dyDescent="0.2">
      <c r="A34" s="232"/>
      <c r="B34" s="232"/>
      <c r="C34" s="232"/>
      <c r="D34" s="232"/>
      <c r="E34" s="233"/>
      <c r="F34" s="233"/>
    </row>
    <row r="35" spans="1:6" ht="20.100000000000001" hidden="1" customHeight="1" thickBot="1" x14ac:dyDescent="0.2">
      <c r="A35" s="228" t="s">
        <v>118</v>
      </c>
      <c r="B35" s="229"/>
      <c r="C35" s="234"/>
      <c r="D35" s="235">
        <f t="shared" ref="D35" si="5">C35-B35</f>
        <v>0</v>
      </c>
      <c r="E35" s="338"/>
      <c r="F35" s="339"/>
    </row>
    <row r="36" spans="1:6" ht="15" customHeight="1" x14ac:dyDescent="0.15">
      <c r="A36" s="232"/>
      <c r="B36" s="232"/>
      <c r="C36" s="232"/>
      <c r="D36" s="232"/>
      <c r="E36" s="233"/>
      <c r="F36" s="233"/>
    </row>
    <row r="37" spans="1:6" ht="20.100000000000001" customHeight="1" thickBot="1" x14ac:dyDescent="0.2">
      <c r="A37" s="236" t="s">
        <v>124</v>
      </c>
      <c r="B37" s="232"/>
      <c r="C37" s="260"/>
      <c r="D37" s="260"/>
      <c r="E37" s="233"/>
      <c r="F37" s="233"/>
    </row>
    <row r="38" spans="1:6" ht="20.100000000000001" customHeight="1" x14ac:dyDescent="0.15">
      <c r="A38" s="228" t="s">
        <v>152</v>
      </c>
      <c r="B38" s="229">
        <v>63</v>
      </c>
      <c r="C38" s="261">
        <v>46</v>
      </c>
      <c r="D38" s="281">
        <f t="shared" ref="D38:D39" si="6">C38-B38</f>
        <v>-17</v>
      </c>
      <c r="E38" s="336">
        <v>2633</v>
      </c>
      <c r="F38" s="337"/>
    </row>
    <row r="39" spans="1:6" ht="20.100000000000001" customHeight="1" x14ac:dyDescent="0.15">
      <c r="A39" s="228" t="s">
        <v>125</v>
      </c>
      <c r="B39" s="229">
        <v>18</v>
      </c>
      <c r="C39" s="238">
        <v>14</v>
      </c>
      <c r="D39" s="282">
        <f t="shared" si="6"/>
        <v>-4</v>
      </c>
      <c r="E39" s="340">
        <v>1953</v>
      </c>
      <c r="F39" s="336"/>
    </row>
    <row r="40" spans="1:6" ht="20.100000000000001" customHeight="1" thickBot="1" x14ac:dyDescent="0.2">
      <c r="A40" s="228" t="s">
        <v>153</v>
      </c>
      <c r="B40" s="229">
        <v>83</v>
      </c>
      <c r="C40" s="231">
        <v>8</v>
      </c>
      <c r="D40" s="239">
        <f>C40-B40</f>
        <v>-75</v>
      </c>
      <c r="E40" s="336">
        <v>595</v>
      </c>
      <c r="F40" s="337"/>
    </row>
  </sheetData>
  <mergeCells count="18">
    <mergeCell ref="H6:H7"/>
    <mergeCell ref="A26:A27"/>
    <mergeCell ref="B26:D26"/>
    <mergeCell ref="E26:F27"/>
    <mergeCell ref="E28:F28"/>
    <mergeCell ref="E29:F29"/>
    <mergeCell ref="A6:A7"/>
    <mergeCell ref="B6:E6"/>
    <mergeCell ref="F6:F7"/>
    <mergeCell ref="G6:G7"/>
    <mergeCell ref="E30:F30"/>
    <mergeCell ref="E40:F40"/>
    <mergeCell ref="E31:F31"/>
    <mergeCell ref="E33:F33"/>
    <mergeCell ref="E35:F35"/>
    <mergeCell ref="E32:F32"/>
    <mergeCell ref="E38:F38"/>
    <mergeCell ref="E39:F39"/>
  </mergeCells>
  <phoneticPr fontId="2"/>
  <printOptions horizontalCentered="1"/>
  <pageMargins left="0.98425196850393704" right="0.98425196850393704" top="0.78740157480314965" bottom="0.78740157480314965" header="0.31496062992125984" footer="0.31496062992125984"/>
  <pageSetup paperSize="9" scale="81" orientation="portrait" r:id="rId1"/>
  <rowBreaks count="2" manualBreakCount="2">
    <brk id="31" max="7" man="1"/>
    <brk id="29" max="7" man="1"/>
  </rowBreaks>
  <colBreaks count="2" manualBreakCount="2">
    <brk id="2" min="1" max="43" man="1"/>
    <brk id="7" min="1"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保育所等利用申込・入所待機状況</vt:lpstr>
      <vt:lpstr>２　市町村別・待機児童数の推移</vt:lpstr>
      <vt:lpstr>３ 年齢別待機児童・４ 待機児童が多い市町村</vt:lpstr>
      <vt:lpstr>'１　保育所等利用申込・入所待機状況'!Print_Area</vt:lpstr>
      <vt:lpstr>'２　市町村別・待機児童数の推移'!Print_Area</vt:lpstr>
      <vt:lpstr>'３ 年齢別待機児童・４ 待機児童が多い市町村'!Print_Area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2019-05-10T04:47:24Z</cp:lastPrinted>
  <dcterms:created xsi:type="dcterms:W3CDTF">2018-05-18T05:40:05Z</dcterms:created>
  <dcterms:modified xsi:type="dcterms:W3CDTF">2019-07-08T06:45:50Z</dcterms:modified>
</cp:coreProperties>
</file>