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02_group\02_保育・待機児童対策グループ\01 待機児童調査\★オープンデータカタログサイト\taikijidou\"/>
    </mc:Choice>
  </mc:AlternateContent>
  <bookViews>
    <workbookView xWindow="0" yWindow="0" windowWidth="14376" windowHeight="3576"/>
  </bookViews>
  <sheets>
    <sheet name="１　保育所等利用申込・入所待機状況" sheetId="1" r:id="rId1"/>
    <sheet name="２　市町村別・待機児童数の推移" sheetId="2" r:id="rId2"/>
    <sheet name="３ 年齢別待機児童・４ 待機児童が多い市町村 (2)" sheetId="5" r:id="rId3"/>
  </sheets>
  <definedNames>
    <definedName name="_xlnm.Print_Area" localSheetId="0">'１　保育所等利用申込・入所待機状況'!$A$1:$G$28</definedName>
    <definedName name="_xlnm.Print_Area" localSheetId="1">'２　市町村別・待機児童数の推移'!$A$1:$S$50</definedName>
    <definedName name="_xlnm.Print_Area" localSheetId="2">'３ 年齢別待機児童・４ 待機児童が多い市町村 (2)'!$A$1:$H$46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1" i="2" l="1"/>
  <c r="P11" i="2"/>
  <c r="Q8" i="2"/>
  <c r="Q9" i="2"/>
  <c r="Q10" i="2"/>
  <c r="Q12"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7" i="2"/>
  <c r="D15" i="1"/>
  <c r="D23" i="1" s="1"/>
  <c r="G14" i="1"/>
  <c r="E14" i="1"/>
  <c r="E13" i="1"/>
  <c r="E12" i="1"/>
  <c r="C11" i="1"/>
  <c r="E10" i="1"/>
  <c r="E8" i="1"/>
  <c r="P42" i="2" l="1"/>
  <c r="H43" i="5"/>
  <c r="H42" i="5"/>
  <c r="H41" i="5"/>
  <c r="E17" i="1" l="1"/>
  <c r="E20" i="1"/>
  <c r="E21" i="1"/>
  <c r="E22" i="1"/>
  <c r="E18" i="1"/>
  <c r="E19" i="1"/>
  <c r="E16" i="1"/>
  <c r="R41" i="2" l="1"/>
  <c r="O41" i="2"/>
  <c r="Q41" i="2" s="1"/>
  <c r="E10" i="5" l="1"/>
  <c r="H10" i="5" s="1"/>
  <c r="E7" i="1" l="1"/>
  <c r="O11" i="2" l="1"/>
  <c r="Q11" i="2" s="1"/>
  <c r="E15" i="1"/>
  <c r="E23" i="1" s="1"/>
  <c r="F9" i="1"/>
  <c r="O42" i="2" l="1"/>
  <c r="G18" i="5"/>
  <c r="F18" i="5"/>
  <c r="E18" i="5"/>
  <c r="D18" i="5"/>
  <c r="C18" i="5"/>
  <c r="B18" i="5"/>
  <c r="G24" i="5"/>
  <c r="F24" i="5"/>
  <c r="E24" i="5"/>
  <c r="D24" i="5"/>
  <c r="C24" i="5"/>
  <c r="B24" i="5"/>
  <c r="P43" i="2" l="1"/>
  <c r="P44" i="2" s="1"/>
  <c r="Q42" i="2"/>
  <c r="D37" i="5"/>
  <c r="D35" i="5"/>
  <c r="D34" i="5"/>
  <c r="H24" i="5"/>
  <c r="H18" i="5"/>
  <c r="C11" i="5" l="1"/>
  <c r="B11" i="5"/>
  <c r="G11" i="5"/>
  <c r="F11" i="5"/>
  <c r="E11" i="5"/>
  <c r="D11" i="5"/>
  <c r="G7" i="1" l="1"/>
  <c r="N11" i="2" l="1"/>
  <c r="N41" i="2"/>
  <c r="E11" i="2"/>
  <c r="F11" i="2"/>
  <c r="F42" i="2" s="1"/>
  <c r="G11" i="2"/>
  <c r="G42" i="2" s="1"/>
  <c r="G43" i="2" s="1"/>
  <c r="G44" i="2" s="1"/>
  <c r="H11" i="2"/>
  <c r="I11" i="2"/>
  <c r="J11" i="2"/>
  <c r="L11" i="2"/>
  <c r="L42" i="2" s="1"/>
  <c r="M11" i="2"/>
  <c r="D41" i="2"/>
  <c r="D42" i="2" s="1"/>
  <c r="D43" i="2" s="1"/>
  <c r="E41" i="2"/>
  <c r="E42" i="2" s="1"/>
  <c r="E43" i="2" s="1"/>
  <c r="E44" i="2" s="1"/>
  <c r="F41" i="2"/>
  <c r="G41" i="2"/>
  <c r="H41" i="2"/>
  <c r="I41" i="2"/>
  <c r="J41" i="2"/>
  <c r="L41" i="2"/>
  <c r="M41" i="2"/>
  <c r="K42" i="2"/>
  <c r="L43" i="2" l="1"/>
  <c r="L44" i="2" s="1"/>
  <c r="I42" i="2"/>
  <c r="J42" i="2"/>
  <c r="K43" i="2" s="1"/>
  <c r="K44" i="2" s="1"/>
  <c r="F43" i="2"/>
  <c r="F44" i="2" s="1"/>
  <c r="N42" i="2"/>
  <c r="O43" i="2" s="1"/>
  <c r="O44" i="2" s="1"/>
  <c r="M42" i="2"/>
  <c r="M43" i="2" s="1"/>
  <c r="M44" i="2" s="1"/>
  <c r="H42" i="2"/>
  <c r="H43" i="2" s="1"/>
  <c r="H44" i="2" s="1"/>
  <c r="J43" i="2"/>
  <c r="J44" i="2" s="1"/>
  <c r="N43" i="2" l="1"/>
  <c r="N44" i="2" s="1"/>
  <c r="I43" i="2"/>
  <c r="I44" i="2" s="1"/>
  <c r="F15" i="1" l="1"/>
  <c r="F23" i="1" s="1"/>
  <c r="C15" i="1" l="1"/>
  <c r="C23" i="1" l="1"/>
  <c r="G23" i="1" s="1"/>
  <c r="R11" i="2"/>
  <c r="G22" i="1"/>
  <c r="G21" i="1"/>
  <c r="G20" i="1"/>
  <c r="G19" i="1"/>
  <c r="G18" i="1"/>
  <c r="G17" i="1"/>
  <c r="G16" i="1"/>
  <c r="G12" i="1"/>
  <c r="F11" i="1"/>
  <c r="D11" i="1"/>
  <c r="D9" i="1"/>
  <c r="C9" i="1"/>
  <c r="E11" i="1"/>
  <c r="R42" i="2" l="1"/>
  <c r="R43" i="2" s="1"/>
  <c r="R44" i="2" s="1"/>
  <c r="G10" i="1"/>
  <c r="G15" i="1"/>
  <c r="E9" i="1"/>
  <c r="G8" i="1"/>
  <c r="G13" i="1" l="1"/>
</calcChain>
</file>

<file path=xl/sharedStrings.xml><?xml version="1.0" encoding="utf-8"?>
<sst xmlns="http://schemas.openxmlformats.org/spreadsheetml/2006/main" count="205" uniqueCount="161">
  <si>
    <t>　</t>
    <phoneticPr fontId="2"/>
  </si>
  <si>
    <t>１　保育所等利用申込・入所待機状況</t>
    <rPh sb="2" eb="4">
      <t>ホイク</t>
    </rPh>
    <rPh sb="4" eb="5">
      <t>ショ</t>
    </rPh>
    <rPh sb="5" eb="6">
      <t>トウ</t>
    </rPh>
    <rPh sb="6" eb="8">
      <t>リヨウ</t>
    </rPh>
    <rPh sb="8" eb="10">
      <t>モウシコミ</t>
    </rPh>
    <rPh sb="11" eb="13">
      <t>ニュウショ</t>
    </rPh>
    <rPh sb="13" eb="15">
      <t>タイキ</t>
    </rPh>
    <rPh sb="15" eb="17">
      <t>ジョウキョウ</t>
    </rPh>
    <phoneticPr fontId="2"/>
  </si>
  <si>
    <t>（単位：人）</t>
    <rPh sb="1" eb="3">
      <t>タンイ</t>
    </rPh>
    <rPh sb="4" eb="5">
      <t>ニン</t>
    </rPh>
    <phoneticPr fontId="2"/>
  </si>
  <si>
    <t>項目</t>
    <rPh sb="0" eb="2">
      <t>コウモク</t>
    </rPh>
    <phoneticPr fontId="2"/>
  </si>
  <si>
    <t>人数</t>
    <rPh sb="0" eb="2">
      <t>ニンズウ</t>
    </rPh>
    <phoneticPr fontId="2"/>
  </si>
  <si>
    <t>年齢別内訳</t>
    <rPh sb="0" eb="2">
      <t>ネンレイ</t>
    </rPh>
    <rPh sb="2" eb="3">
      <t>ベツ</t>
    </rPh>
    <rPh sb="3" eb="5">
      <t>ウチワケ</t>
    </rPh>
    <phoneticPr fontId="2"/>
  </si>
  <si>
    <t>対前年比</t>
    <rPh sb="0" eb="1">
      <t>タイ</t>
    </rPh>
    <rPh sb="1" eb="3">
      <t>ゼンネン</t>
    </rPh>
    <rPh sb="3" eb="4">
      <t>ヒ</t>
    </rPh>
    <phoneticPr fontId="2"/>
  </si>
  <si>
    <t>3歳未満</t>
    <rPh sb="1" eb="4">
      <t>サイミマン</t>
    </rPh>
    <phoneticPr fontId="2"/>
  </si>
  <si>
    <t>3歳以上</t>
    <rPh sb="1" eb="4">
      <t>サイイジョウ</t>
    </rPh>
    <phoneticPr fontId="2"/>
  </si>
  <si>
    <t>就学前児童数 (A) ※1</t>
    <rPh sb="0" eb="3">
      <t>シュウガクマエ</t>
    </rPh>
    <rPh sb="3" eb="5">
      <t>ジドウ</t>
    </rPh>
    <rPh sb="5" eb="6">
      <t>スウ</t>
    </rPh>
    <phoneticPr fontId="2"/>
  </si>
  <si>
    <t>保育所等利用申込者数 (B)　※2</t>
    <rPh sb="0" eb="2">
      <t>ホイク</t>
    </rPh>
    <rPh sb="2" eb="3">
      <t>ショ</t>
    </rPh>
    <rPh sb="3" eb="4">
      <t>トウ</t>
    </rPh>
    <rPh sb="4" eb="6">
      <t>リヨウ</t>
    </rPh>
    <rPh sb="6" eb="8">
      <t>モウシコミ</t>
    </rPh>
    <rPh sb="8" eb="9">
      <t>シャ</t>
    </rPh>
    <rPh sb="9" eb="10">
      <t>スウ</t>
    </rPh>
    <phoneticPr fontId="2"/>
  </si>
  <si>
    <t>（利用申込率＝B/A）</t>
    <rPh sb="3" eb="5">
      <t>モウシコミ</t>
    </rPh>
    <phoneticPr fontId="2"/>
  </si>
  <si>
    <t>利用児童数（C)</t>
    <rPh sb="0" eb="2">
      <t>リヨウ</t>
    </rPh>
    <rPh sb="2" eb="4">
      <t>ジドウ</t>
    </rPh>
    <rPh sb="4" eb="5">
      <t>スウ</t>
    </rPh>
    <phoneticPr fontId="2"/>
  </si>
  <si>
    <t>（利用率＝C/A）</t>
    <phoneticPr fontId="2"/>
  </si>
  <si>
    <t>保育所</t>
    <rPh sb="0" eb="2">
      <t>ホイク</t>
    </rPh>
    <rPh sb="2" eb="3">
      <t>ショ</t>
    </rPh>
    <phoneticPr fontId="2"/>
  </si>
  <si>
    <t>認定こども園</t>
    <rPh sb="0" eb="2">
      <t>ニンテイ</t>
    </rPh>
    <rPh sb="5" eb="6">
      <t>エン</t>
    </rPh>
    <phoneticPr fontId="2"/>
  </si>
  <si>
    <t>地域型保育事業　※3</t>
    <rPh sb="0" eb="3">
      <t>チイキガタ</t>
    </rPh>
    <rPh sb="3" eb="5">
      <t>ホイク</t>
    </rPh>
    <rPh sb="5" eb="7">
      <t>ジギョウ</t>
    </rPh>
    <phoneticPr fontId="2"/>
  </si>
  <si>
    <t>保留児童数 (D）=B-C</t>
    <rPh sb="0" eb="2">
      <t>ホリュウ</t>
    </rPh>
    <rPh sb="2" eb="4">
      <t>ジドウ</t>
    </rPh>
    <rPh sb="4" eb="5">
      <t>スウ</t>
    </rPh>
    <phoneticPr fontId="2"/>
  </si>
  <si>
    <t>預かり保育を実施している幼稚園　①</t>
    <rPh sb="0" eb="1">
      <t>アズ</t>
    </rPh>
    <rPh sb="3" eb="5">
      <t>ホイク</t>
    </rPh>
    <rPh sb="6" eb="8">
      <t>ジッシ</t>
    </rPh>
    <rPh sb="12" eb="15">
      <t>ヨウチエン</t>
    </rPh>
    <phoneticPr fontId="2"/>
  </si>
  <si>
    <t>国庫補助を受けている認可外保育施設　②</t>
    <rPh sb="0" eb="2">
      <t>コッコ</t>
    </rPh>
    <rPh sb="2" eb="4">
      <t>ホジョ</t>
    </rPh>
    <rPh sb="5" eb="6">
      <t>ウ</t>
    </rPh>
    <rPh sb="10" eb="12">
      <t>ニンカ</t>
    </rPh>
    <rPh sb="12" eb="13">
      <t>ガイ</t>
    </rPh>
    <rPh sb="13" eb="15">
      <t>ホイク</t>
    </rPh>
    <rPh sb="15" eb="17">
      <t>シセツ</t>
    </rPh>
    <phoneticPr fontId="2"/>
  </si>
  <si>
    <t>企業主導型保育事業　③　※4</t>
    <rPh sb="0" eb="2">
      <t>キギョウ</t>
    </rPh>
    <rPh sb="2" eb="5">
      <t>シュドウガタ</t>
    </rPh>
    <rPh sb="5" eb="7">
      <t>ホイク</t>
    </rPh>
    <rPh sb="7" eb="9">
      <t>ジギョウ</t>
    </rPh>
    <phoneticPr fontId="2"/>
  </si>
  <si>
    <t>地方単独補助を受けている認可外保育施設　④</t>
    <rPh sb="0" eb="2">
      <t>チホウ</t>
    </rPh>
    <rPh sb="2" eb="4">
      <t>タンドク</t>
    </rPh>
    <rPh sb="4" eb="6">
      <t>ホジョ</t>
    </rPh>
    <rPh sb="7" eb="8">
      <t>ウ</t>
    </rPh>
    <rPh sb="12" eb="14">
      <t>ニンカ</t>
    </rPh>
    <rPh sb="14" eb="15">
      <t>ガイ</t>
    </rPh>
    <rPh sb="15" eb="17">
      <t>ホイク</t>
    </rPh>
    <rPh sb="17" eb="19">
      <t>シセツ</t>
    </rPh>
    <phoneticPr fontId="2"/>
  </si>
  <si>
    <t>求職活動中のうち、求職活動を休止している者 ⑤</t>
    <rPh sb="0" eb="2">
      <t>キュウショク</t>
    </rPh>
    <rPh sb="2" eb="5">
      <t>カツドウチュウ</t>
    </rPh>
    <rPh sb="9" eb="11">
      <t>キュウショク</t>
    </rPh>
    <rPh sb="11" eb="13">
      <t>カツドウ</t>
    </rPh>
    <rPh sb="14" eb="16">
      <t>キュウシ</t>
    </rPh>
    <rPh sb="20" eb="21">
      <t>モノ</t>
    </rPh>
    <phoneticPr fontId="2"/>
  </si>
  <si>
    <t>特定の保育所を希望し、保護者の私的な理由により待機している者 ⑥</t>
    <rPh sb="23" eb="25">
      <t>タイキ</t>
    </rPh>
    <rPh sb="29" eb="30">
      <t>モノ</t>
    </rPh>
    <phoneticPr fontId="2"/>
  </si>
  <si>
    <t>育児休業中の者 ⑦</t>
    <rPh sb="0" eb="2">
      <t>イクジ</t>
    </rPh>
    <rPh sb="2" eb="4">
      <t>キュウギョウ</t>
    </rPh>
    <rPh sb="4" eb="5">
      <t>チュウ</t>
    </rPh>
    <rPh sb="6" eb="7">
      <t>モノ</t>
    </rPh>
    <phoneticPr fontId="2"/>
  </si>
  <si>
    <t>待機児童 （E）=D－①～⑦</t>
    <rPh sb="0" eb="2">
      <t>タイキ</t>
    </rPh>
    <rPh sb="2" eb="4">
      <t>ジドウ</t>
    </rPh>
    <phoneticPr fontId="2"/>
  </si>
  <si>
    <t>※2　保育所等：保育所、認定こども園（幼稚園機能部分を除く。）及び地域型保育事業</t>
    <rPh sb="3" eb="5">
      <t>ホイク</t>
    </rPh>
    <rPh sb="5" eb="6">
      <t>ショ</t>
    </rPh>
    <rPh sb="6" eb="7">
      <t>トウ</t>
    </rPh>
    <rPh sb="8" eb="10">
      <t>ホイク</t>
    </rPh>
    <rPh sb="10" eb="11">
      <t>ジョ</t>
    </rPh>
    <rPh sb="12" eb="14">
      <t>ニンテイ</t>
    </rPh>
    <rPh sb="17" eb="18">
      <t>エン</t>
    </rPh>
    <rPh sb="19" eb="22">
      <t>ヨウチエン</t>
    </rPh>
    <rPh sb="22" eb="24">
      <t>キノウ</t>
    </rPh>
    <rPh sb="24" eb="26">
      <t>ブブン</t>
    </rPh>
    <rPh sb="27" eb="28">
      <t>ノゾ</t>
    </rPh>
    <rPh sb="31" eb="32">
      <t>オヨ</t>
    </rPh>
    <rPh sb="33" eb="36">
      <t>チイキガタ</t>
    </rPh>
    <rPh sb="36" eb="38">
      <t>ホイク</t>
    </rPh>
    <rPh sb="38" eb="40">
      <t>ジギョウ</t>
    </rPh>
    <phoneticPr fontId="2"/>
  </si>
  <si>
    <t>※3　地域型保育事業：小規模保育、家庭的保育、事業所内保育及び居宅訪問型保育の各事業</t>
    <rPh sb="3" eb="6">
      <t>チイキガタ</t>
    </rPh>
    <rPh sb="6" eb="8">
      <t>ホイク</t>
    </rPh>
    <rPh sb="8" eb="10">
      <t>ジギョウ</t>
    </rPh>
    <rPh sb="11" eb="14">
      <t>ショウキボ</t>
    </rPh>
    <rPh sb="14" eb="16">
      <t>ホイク</t>
    </rPh>
    <rPh sb="17" eb="20">
      <t>カテイテキ</t>
    </rPh>
    <rPh sb="20" eb="22">
      <t>ホイク</t>
    </rPh>
    <rPh sb="23" eb="26">
      <t>ジギョウショ</t>
    </rPh>
    <rPh sb="26" eb="27">
      <t>ナイ</t>
    </rPh>
    <rPh sb="27" eb="29">
      <t>ホイク</t>
    </rPh>
    <rPh sb="29" eb="30">
      <t>オヨ</t>
    </rPh>
    <rPh sb="31" eb="33">
      <t>キョタク</t>
    </rPh>
    <rPh sb="33" eb="35">
      <t>ホウモン</t>
    </rPh>
    <rPh sb="35" eb="36">
      <t>ガタ</t>
    </rPh>
    <rPh sb="36" eb="38">
      <t>ホイク</t>
    </rPh>
    <rPh sb="39" eb="42">
      <t>カクジギョウ</t>
    </rPh>
    <phoneticPr fontId="2"/>
  </si>
  <si>
    <t>２　市町村別・保育所等利用待機児童数の推移</t>
    <rPh sb="2" eb="5">
      <t>シチョウソン</t>
    </rPh>
    <rPh sb="5" eb="6">
      <t>ベツ</t>
    </rPh>
    <rPh sb="10" eb="11">
      <t>トウ</t>
    </rPh>
    <rPh sb="11" eb="13">
      <t>リヨウ</t>
    </rPh>
    <rPh sb="19" eb="21">
      <t>スイイ</t>
    </rPh>
    <phoneticPr fontId="13"/>
  </si>
  <si>
    <t>（１）待機児童数の推移</t>
    <rPh sb="3" eb="5">
      <t>タイキ</t>
    </rPh>
    <rPh sb="5" eb="7">
      <t>ジドウ</t>
    </rPh>
    <rPh sb="7" eb="8">
      <t>スウ</t>
    </rPh>
    <rPh sb="9" eb="11">
      <t>スイイ</t>
    </rPh>
    <phoneticPr fontId="18"/>
  </si>
  <si>
    <t>市町村名</t>
    <phoneticPr fontId="18"/>
  </si>
  <si>
    <t>対前年比
(B-A)</t>
    <rPh sb="0" eb="1">
      <t>タイ</t>
    </rPh>
    <rPh sb="1" eb="3">
      <t>ゼンネン</t>
    </rPh>
    <rPh sb="3" eb="4">
      <t>ヒ</t>
    </rPh>
    <phoneticPr fontId="18"/>
  </si>
  <si>
    <t>保留児童数</t>
    <rPh sb="0" eb="2">
      <t>ホリュウ</t>
    </rPh>
    <rPh sb="2" eb="4">
      <t>ジドウ</t>
    </rPh>
    <rPh sb="4" eb="5">
      <t>スウ</t>
    </rPh>
    <phoneticPr fontId="21"/>
  </si>
  <si>
    <t>適用</t>
    <rPh sb="0" eb="2">
      <t>テキヨウ</t>
    </rPh>
    <phoneticPr fontId="18"/>
  </si>
  <si>
    <t>※２</t>
    <phoneticPr fontId="21"/>
  </si>
  <si>
    <t>横浜市</t>
    <rPh sb="0" eb="3">
      <t>ヨコハマシ</t>
    </rPh>
    <phoneticPr fontId="18"/>
  </si>
  <si>
    <t>一部旧</t>
    <rPh sb="0" eb="2">
      <t>イチブ</t>
    </rPh>
    <rPh sb="2" eb="3">
      <t>キュウ</t>
    </rPh>
    <phoneticPr fontId="21"/>
  </si>
  <si>
    <t>川崎市</t>
    <rPh sb="0" eb="3">
      <t>カワサキシ</t>
    </rPh>
    <phoneticPr fontId="18"/>
  </si>
  <si>
    <t>相模原市</t>
    <rPh sb="0" eb="3">
      <t>サガミハラ</t>
    </rPh>
    <rPh sb="3" eb="4">
      <t>ヨコスカシ</t>
    </rPh>
    <phoneticPr fontId="18"/>
  </si>
  <si>
    <t>横須賀市</t>
    <rPh sb="0" eb="4">
      <t>ヨコスカシ</t>
    </rPh>
    <phoneticPr fontId="18"/>
  </si>
  <si>
    <t>旧</t>
    <rPh sb="0" eb="1">
      <t>キュウ</t>
    </rPh>
    <phoneticPr fontId="21"/>
  </si>
  <si>
    <t>政令・中核計 (A)</t>
    <rPh sb="0" eb="2">
      <t>セイレイ</t>
    </rPh>
    <rPh sb="3" eb="5">
      <t>チュウカク</t>
    </rPh>
    <rPh sb="5" eb="6">
      <t>ケイ</t>
    </rPh>
    <phoneticPr fontId="18"/>
  </si>
  <si>
    <t>平 塚 市</t>
    <rPh sb="0" eb="3">
      <t>ヒラツカ</t>
    </rPh>
    <phoneticPr fontId="18"/>
  </si>
  <si>
    <t>鎌 倉 市</t>
  </si>
  <si>
    <t>藤 沢 市</t>
  </si>
  <si>
    <t>新</t>
    <rPh sb="0" eb="1">
      <t>シン</t>
    </rPh>
    <phoneticPr fontId="21"/>
  </si>
  <si>
    <t>小田原市</t>
  </si>
  <si>
    <t>茅ヶ崎市</t>
  </si>
  <si>
    <t>逗 子 市</t>
  </si>
  <si>
    <t>三 浦 市</t>
  </si>
  <si>
    <t>秦 野 市</t>
  </si>
  <si>
    <t>厚 木 市</t>
  </si>
  <si>
    <t>大 和 市</t>
  </si>
  <si>
    <t>伊勢原市</t>
  </si>
  <si>
    <t>海老名市</t>
  </si>
  <si>
    <t>座 間 市</t>
  </si>
  <si>
    <t>南足柄市</t>
  </si>
  <si>
    <t>綾 瀬 市</t>
  </si>
  <si>
    <t>葉 山 町</t>
  </si>
  <si>
    <t>寒 川 町</t>
  </si>
  <si>
    <t>大 磯 町</t>
  </si>
  <si>
    <t>二 宮 町</t>
  </si>
  <si>
    <t>中 井 町</t>
  </si>
  <si>
    <t>大 井 町</t>
  </si>
  <si>
    <t>松 田 町</t>
  </si>
  <si>
    <t>山 北 町</t>
  </si>
  <si>
    <t>開 成 町</t>
  </si>
  <si>
    <t>箱 根 町</t>
  </si>
  <si>
    <t>真 鶴 町</t>
  </si>
  <si>
    <t>湯河原町</t>
  </si>
  <si>
    <t>愛 川 町</t>
  </si>
  <si>
    <t>清 川 村</t>
  </si>
  <si>
    <t>県所管域計 (B)</t>
    <rPh sb="0" eb="1">
      <t>ケン</t>
    </rPh>
    <rPh sb="1" eb="3">
      <t>ショカン</t>
    </rPh>
    <rPh sb="3" eb="4">
      <t>イキ</t>
    </rPh>
    <rPh sb="4" eb="5">
      <t>ケイ</t>
    </rPh>
    <phoneticPr fontId="18"/>
  </si>
  <si>
    <t>県合計 （A+B)</t>
    <rPh sb="0" eb="1">
      <t>ケン</t>
    </rPh>
    <rPh sb="1" eb="3">
      <t>ゴウケイ</t>
    </rPh>
    <phoneticPr fontId="18"/>
  </si>
  <si>
    <t>（対前年比）</t>
    <rPh sb="1" eb="2">
      <t>タイ</t>
    </rPh>
    <rPh sb="2" eb="5">
      <t>ゼンネンヒ</t>
    </rPh>
    <phoneticPr fontId="18"/>
  </si>
  <si>
    <t>前年度の保留児童数</t>
    <rPh sb="0" eb="3">
      <t>ゼンネンド</t>
    </rPh>
    <rPh sb="4" eb="6">
      <t>ホリュウ</t>
    </rPh>
    <rPh sb="6" eb="8">
      <t>ジドウ</t>
    </rPh>
    <rPh sb="8" eb="9">
      <t>スウ</t>
    </rPh>
    <phoneticPr fontId="2"/>
  </si>
  <si>
    <t>（単位：人）</t>
  </si>
  <si>
    <t>３歳未満児</t>
    <rPh sb="1" eb="4">
      <t>サイミマン</t>
    </rPh>
    <rPh sb="4" eb="5">
      <t>ジ</t>
    </rPh>
    <phoneticPr fontId="2"/>
  </si>
  <si>
    <t>４歳以上児</t>
    <rPh sb="2" eb="4">
      <t>イジョウ</t>
    </rPh>
    <rPh sb="4" eb="5">
      <t>ジ</t>
    </rPh>
    <phoneticPr fontId="2"/>
  </si>
  <si>
    <t>合計</t>
    <rPh sb="0" eb="2">
      <t>ゴウケイ</t>
    </rPh>
    <phoneticPr fontId="2"/>
  </si>
  <si>
    <t>0歳児</t>
  </si>
  <si>
    <t>1歳児</t>
  </si>
  <si>
    <t>2歳児</t>
  </si>
  <si>
    <t>計</t>
    <rPh sb="0" eb="1">
      <t>ケイ</t>
    </rPh>
    <phoneticPr fontId="2"/>
  </si>
  <si>
    <t>※ 待機児童に占める３歳未満児の数・割合の推移</t>
    <phoneticPr fontId="2"/>
  </si>
  <si>
    <t>待機児童数</t>
    <rPh sb="4" eb="5">
      <t>スウ</t>
    </rPh>
    <phoneticPr fontId="2"/>
  </si>
  <si>
    <t>うち3歳未満児</t>
    <rPh sb="3" eb="4">
      <t>サイ</t>
    </rPh>
    <rPh sb="4" eb="6">
      <t>ミマン</t>
    </rPh>
    <rPh sb="6" eb="7">
      <t>ジ</t>
    </rPh>
    <phoneticPr fontId="2"/>
  </si>
  <si>
    <t>(2) ３歳未満児の保育所等利用申込率の推移</t>
    <rPh sb="18" eb="19">
      <t>リツ</t>
    </rPh>
    <phoneticPr fontId="2"/>
  </si>
  <si>
    <t>3歳未満児人口</t>
    <rPh sb="1" eb="4">
      <t>サイミマン</t>
    </rPh>
    <rPh sb="4" eb="5">
      <t>ジ</t>
    </rPh>
    <rPh sb="5" eb="7">
      <t>ジンコウ</t>
    </rPh>
    <phoneticPr fontId="2"/>
  </si>
  <si>
    <t>うち利用申込者数</t>
    <rPh sb="2" eb="4">
      <t>リヨウ</t>
    </rPh>
    <rPh sb="4" eb="6">
      <t>モウシコミ</t>
    </rPh>
    <rPh sb="6" eb="7">
      <t>シャ</t>
    </rPh>
    <rPh sb="7" eb="8">
      <t>スウ</t>
    </rPh>
    <phoneticPr fontId="2"/>
  </si>
  <si>
    <t>利用申込率</t>
    <rPh sb="0" eb="2">
      <t>リヨウ</t>
    </rPh>
    <rPh sb="2" eb="4">
      <t>モウシコミ</t>
    </rPh>
    <rPh sb="4" eb="5">
      <t>リツ</t>
    </rPh>
    <phoneticPr fontId="2"/>
  </si>
  <si>
    <t>市町村名</t>
    <rPh sb="1" eb="3">
      <t>チョウソン</t>
    </rPh>
    <phoneticPr fontId="2"/>
  </si>
  <si>
    <t>保育所等定員数
対前年比</t>
    <rPh sb="8" eb="9">
      <t>タイ</t>
    </rPh>
    <rPh sb="9" eb="11">
      <t>ゼンネン</t>
    </rPh>
    <rPh sb="11" eb="12">
      <t>ヒ</t>
    </rPh>
    <phoneticPr fontId="2"/>
  </si>
  <si>
    <t>（各年４月１日現在、単位：人）</t>
    <phoneticPr fontId="2"/>
  </si>
  <si>
    <t>※</t>
    <phoneticPr fontId="21"/>
  </si>
  <si>
    <t>※１　保留児童数とは、保育所等への利用申込みをしているが、利用できていない児童の数。</t>
    <rPh sb="3" eb="5">
      <t>ホリュウ</t>
    </rPh>
    <rPh sb="5" eb="7">
      <t>ジドウ</t>
    </rPh>
    <rPh sb="7" eb="8">
      <t>スウ</t>
    </rPh>
    <rPh sb="11" eb="13">
      <t>ホイク</t>
    </rPh>
    <rPh sb="13" eb="14">
      <t>ジョ</t>
    </rPh>
    <rPh sb="14" eb="15">
      <t>トウ</t>
    </rPh>
    <rPh sb="17" eb="19">
      <t>リヨウ</t>
    </rPh>
    <rPh sb="19" eb="20">
      <t>モウ</t>
    </rPh>
    <rPh sb="20" eb="21">
      <t>コ</t>
    </rPh>
    <rPh sb="29" eb="31">
      <t>リヨウ</t>
    </rPh>
    <rPh sb="37" eb="39">
      <t>ジドウ</t>
    </rPh>
    <rPh sb="40" eb="41">
      <t>カズ</t>
    </rPh>
    <phoneticPr fontId="21"/>
  </si>
  <si>
    <t>☆2</t>
    <phoneticPr fontId="2"/>
  </si>
  <si>
    <t>☆0</t>
    <phoneticPr fontId="2"/>
  </si>
  <si>
    <t>☆0</t>
    <phoneticPr fontId="2"/>
  </si>
  <si>
    <t>☆12</t>
    <phoneticPr fontId="2"/>
  </si>
  <si>
    <t>☆32</t>
    <phoneticPr fontId="2"/>
  </si>
  <si>
    <t>☆47</t>
    <phoneticPr fontId="2"/>
  </si>
  <si>
    <t>☆24</t>
    <phoneticPr fontId="2"/>
  </si>
  <si>
    <t>☆18</t>
    <phoneticPr fontId="2"/>
  </si>
  <si>
    <t>☆5</t>
    <phoneticPr fontId="2"/>
  </si>
  <si>
    <t>座間市</t>
    <rPh sb="0" eb="3">
      <t>ザマシ</t>
    </rPh>
    <phoneticPr fontId="2"/>
  </si>
  <si>
    <t>2010
(平成22)</t>
    <rPh sb="6" eb="8">
      <t>ヘイセイ</t>
    </rPh>
    <phoneticPr fontId="18"/>
  </si>
  <si>
    <t>2011
(平成23)</t>
    <rPh sb="6" eb="8">
      <t>ヘイセイ</t>
    </rPh>
    <phoneticPr fontId="18"/>
  </si>
  <si>
    <t>2012
(平成24)</t>
    <rPh sb="6" eb="8">
      <t>ヘイセイ</t>
    </rPh>
    <phoneticPr fontId="18"/>
  </si>
  <si>
    <t>2013
(平成25)</t>
    <rPh sb="6" eb="8">
      <t>ヘイセイ</t>
    </rPh>
    <phoneticPr fontId="18"/>
  </si>
  <si>
    <t>2014
(平成26)</t>
    <rPh sb="6" eb="8">
      <t>ヘイセイ</t>
    </rPh>
    <phoneticPr fontId="18"/>
  </si>
  <si>
    <t>2015
(平成27)</t>
    <rPh sb="6" eb="8">
      <t>ヘイセイ</t>
    </rPh>
    <phoneticPr fontId="18"/>
  </si>
  <si>
    <t>2016
(平成28)</t>
  </si>
  <si>
    <t>2016
(平成28)</t>
    <rPh sb="6" eb="8">
      <t>ヘイセイ</t>
    </rPh>
    <phoneticPr fontId="18"/>
  </si>
  <si>
    <t>2017
(平成29)</t>
  </si>
  <si>
    <t>2017
(平成29)</t>
    <rPh sb="6" eb="8">
      <t>ヘイセイ</t>
    </rPh>
    <phoneticPr fontId="18"/>
  </si>
  <si>
    <t>2018
(平成30)</t>
  </si>
  <si>
    <t>2018
(平成30)</t>
    <rPh sb="6" eb="8">
      <t>ヘイセイ</t>
    </rPh>
    <phoneticPr fontId="18"/>
  </si>
  <si>
    <t>2019
（平成31）</t>
  </si>
  <si>
    <t>2020
(令和２)</t>
    <rPh sb="6" eb="8">
      <t>レイワ</t>
    </rPh>
    <phoneticPr fontId="2"/>
  </si>
  <si>
    <t>３　年齢別待機児童数の状況</t>
    <phoneticPr fontId="2"/>
  </si>
  <si>
    <t>３歳児</t>
    <phoneticPr fontId="2"/>
  </si>
  <si>
    <t>待機児童数</t>
    <phoneticPr fontId="2"/>
  </si>
  <si>
    <t>構成比</t>
    <phoneticPr fontId="2"/>
  </si>
  <si>
    <t>割合</t>
    <phoneticPr fontId="2"/>
  </si>
  <si>
    <t>４　待機児童が多い市における状況</t>
    <phoneticPr fontId="2"/>
  </si>
  <si>
    <t>※２　平成29年度について、☆印は改正前の調査要領（一部適用を含む）により集計。</t>
    <rPh sb="3" eb="5">
      <t>ヘイセイ</t>
    </rPh>
    <rPh sb="7" eb="9">
      <t>ネンド</t>
    </rPh>
    <rPh sb="15" eb="16">
      <t>シルシ</t>
    </rPh>
    <rPh sb="17" eb="20">
      <t>カイセイマエ</t>
    </rPh>
    <rPh sb="21" eb="23">
      <t>チョウサ</t>
    </rPh>
    <rPh sb="23" eb="25">
      <t>ヨウリョウ</t>
    </rPh>
    <rPh sb="26" eb="28">
      <t>イチブ</t>
    </rPh>
    <rPh sb="28" eb="30">
      <t>テキヨウ</t>
    </rPh>
    <rPh sb="31" eb="32">
      <t>フク</t>
    </rPh>
    <rPh sb="37" eb="39">
      <t>シュウケイ</t>
    </rPh>
    <phoneticPr fontId="21"/>
  </si>
  <si>
    <t>2021
(令和３)</t>
    <rPh sb="6" eb="8">
      <t>レイワ</t>
    </rPh>
    <phoneticPr fontId="2"/>
  </si>
  <si>
    <t>伊勢原市</t>
    <rPh sb="0" eb="4">
      <t>イセハラシ</t>
    </rPh>
    <phoneticPr fontId="2"/>
  </si>
  <si>
    <t>2019
(平成31）</t>
    <rPh sb="6" eb="8">
      <t>ヘイセイ</t>
    </rPh>
    <phoneticPr fontId="21"/>
  </si>
  <si>
    <t>（注）各年齢の構成比は少数点第二位を四捨五入しているため、各年齢の構成比の合計は100%にならない。</t>
    <rPh sb="1" eb="2">
      <t>チュウ</t>
    </rPh>
    <rPh sb="3" eb="6">
      <t>カクネンレイ</t>
    </rPh>
    <rPh sb="7" eb="9">
      <t>コウセイ</t>
    </rPh>
    <rPh sb="9" eb="10">
      <t>ヒ</t>
    </rPh>
    <rPh sb="11" eb="13">
      <t>ショウスウ</t>
    </rPh>
    <rPh sb="13" eb="14">
      <t>テン</t>
    </rPh>
    <rPh sb="14" eb="16">
      <t>ダイニ</t>
    </rPh>
    <rPh sb="16" eb="17">
      <t>イ</t>
    </rPh>
    <rPh sb="18" eb="22">
      <t>シシャゴニュウ</t>
    </rPh>
    <rPh sb="29" eb="32">
      <t>カクネンレイ</t>
    </rPh>
    <rPh sb="33" eb="36">
      <t>コウセイヒ</t>
    </rPh>
    <rPh sb="37" eb="39">
      <t>ゴウケイ</t>
    </rPh>
    <phoneticPr fontId="2"/>
  </si>
  <si>
    <t>区分</t>
    <rPh sb="0" eb="2">
      <t>クブン</t>
    </rPh>
    <phoneticPr fontId="2"/>
  </si>
  <si>
    <t>市町村</t>
    <rPh sb="0" eb="3">
      <t>シチョウソン</t>
    </rPh>
    <phoneticPr fontId="2"/>
  </si>
  <si>
    <t>増減</t>
    <rPh sb="0" eb="2">
      <t>ゾウゲン</t>
    </rPh>
    <phoneticPr fontId="2"/>
  </si>
  <si>
    <t>50人以上</t>
    <rPh sb="2" eb="5">
      <t>ニンイジョウ</t>
    </rPh>
    <phoneticPr fontId="2"/>
  </si>
  <si>
    <t>20～49人</t>
    <rPh sb="5" eb="6">
      <t>ニン</t>
    </rPh>
    <phoneticPr fontId="2"/>
  </si>
  <si>
    <t>1～19人</t>
    <rPh sb="4" eb="5">
      <t>ニン</t>
    </rPh>
    <phoneticPr fontId="2"/>
  </si>
  <si>
    <t>０人</t>
    <rPh sb="1" eb="2">
      <t>ニン</t>
    </rPh>
    <phoneticPr fontId="2"/>
  </si>
  <si>
    <t>【参考：待機児童のいる市町村の状況】</t>
    <rPh sb="1" eb="3">
      <t>サンコウ</t>
    </rPh>
    <rPh sb="4" eb="6">
      <t>タイキ</t>
    </rPh>
    <rPh sb="6" eb="8">
      <t>ジドウ</t>
    </rPh>
    <rPh sb="11" eb="14">
      <t>シチョウソン</t>
    </rPh>
    <rPh sb="15" eb="17">
      <t>ジョウキョウ</t>
    </rPh>
    <phoneticPr fontId="2"/>
  </si>
  <si>
    <t>2021
（令和３）</t>
    <rPh sb="6" eb="8">
      <t>レイワ</t>
    </rPh>
    <phoneticPr fontId="2"/>
  </si>
  <si>
    <t>（単位：市町村）</t>
    <rPh sb="1" eb="3">
      <t>タンイ</t>
    </rPh>
    <rPh sb="4" eb="7">
      <t>シチョウソン</t>
    </rPh>
    <phoneticPr fontId="2"/>
  </si>
  <si>
    <t>2021
(令和３）
4月1日現在</t>
    <rPh sb="6" eb="8">
      <t>レイワ</t>
    </rPh>
    <rPh sb="12" eb="13">
      <t>ガツ</t>
    </rPh>
    <rPh sb="14" eb="15">
      <t>ニチ</t>
    </rPh>
    <rPh sb="15" eb="17">
      <t>ゲンザイ</t>
    </rPh>
    <phoneticPr fontId="2"/>
  </si>
  <si>
    <t xml:space="preserve">(2.3ﾎﾟｲﾝﾄ) </t>
    <phoneticPr fontId="2"/>
  </si>
  <si>
    <t>（2.3ﾎﾟｲﾝﾄ）</t>
    <phoneticPr fontId="2"/>
  </si>
  <si>
    <t>※１　就学前児童数は、神奈川県年齢別人口統計調査結果（R3.1.1時点）の数</t>
    <rPh sb="3" eb="6">
      <t>シュウガクマエ</t>
    </rPh>
    <rPh sb="6" eb="8">
      <t>ジドウ</t>
    </rPh>
    <rPh sb="8" eb="9">
      <t>スウ</t>
    </rPh>
    <rPh sb="11" eb="15">
      <t>カナガワケン</t>
    </rPh>
    <rPh sb="15" eb="17">
      <t>ネンレイ</t>
    </rPh>
    <rPh sb="17" eb="18">
      <t>ベツ</t>
    </rPh>
    <rPh sb="18" eb="20">
      <t>ジンコウ</t>
    </rPh>
    <rPh sb="20" eb="22">
      <t>トウケイ</t>
    </rPh>
    <rPh sb="22" eb="24">
      <t>チョウサ</t>
    </rPh>
    <rPh sb="24" eb="26">
      <t>ケッカ</t>
    </rPh>
    <rPh sb="33" eb="35">
      <t>ジテン</t>
    </rPh>
    <rPh sb="37" eb="38">
      <t>カズ</t>
    </rPh>
    <phoneticPr fontId="2"/>
  </si>
  <si>
    <t>　年齢別の待機児童数では、３歳未満の低年齢児が全体の89.1％と、依然として高い割合を占めています。その背景には、低年齢児の利用申込率が上昇していることがあります。</t>
    <phoneticPr fontId="2"/>
  </si>
  <si>
    <t>2016
(平成28)</t>
    <phoneticPr fontId="2"/>
  </si>
  <si>
    <t>2022
(令和４)</t>
    <rPh sb="6" eb="8">
      <t>レイワ</t>
    </rPh>
    <phoneticPr fontId="2"/>
  </si>
  <si>
    <t>　待機児童が20人以上となった市町村は、多い順に座間市、伊勢原市、茅ヶ崎市、葉山町の３市１町となっています。</t>
    <rPh sb="16" eb="18">
      <t>チョウソン</t>
    </rPh>
    <rPh sb="20" eb="21">
      <t>オオ</t>
    </rPh>
    <rPh sb="22" eb="23">
      <t>ジュン</t>
    </rPh>
    <rPh sb="24" eb="27">
      <t>ザマシ</t>
    </rPh>
    <rPh sb="28" eb="31">
      <t>イセハラ</t>
    </rPh>
    <rPh sb="31" eb="32">
      <t>シ</t>
    </rPh>
    <rPh sb="33" eb="37">
      <t>チガサキシ</t>
    </rPh>
    <rPh sb="38" eb="41">
      <t>ハヤママチ</t>
    </rPh>
    <rPh sb="43" eb="44">
      <t>シ</t>
    </rPh>
    <rPh sb="45" eb="46">
      <t>マチ</t>
    </rPh>
    <phoneticPr fontId="2"/>
  </si>
  <si>
    <t>2022
（令和４）</t>
    <rPh sb="6" eb="8">
      <t>レイワ</t>
    </rPh>
    <phoneticPr fontId="2"/>
  </si>
  <si>
    <t>茅ヶ崎市</t>
    <rPh sb="0" eb="4">
      <t>チガサキシ</t>
    </rPh>
    <phoneticPr fontId="2"/>
  </si>
  <si>
    <t>葉山町</t>
    <rPh sb="0" eb="3">
      <t>ハヤママチ</t>
    </rPh>
    <phoneticPr fontId="2"/>
  </si>
  <si>
    <t>伊勢原市、茅ヶ崎市、葉山町</t>
    <rPh sb="0" eb="4">
      <t>イセハラシ</t>
    </rPh>
    <rPh sb="5" eb="9">
      <t>チガサキシ</t>
    </rPh>
    <rPh sb="10" eb="13">
      <t>ハヤママチ</t>
    </rPh>
    <phoneticPr fontId="2"/>
  </si>
  <si>
    <t>横浜市、相模原市、横須賀市、鎌倉市、小田原市、逗子市、海老名市、綾瀬市、寒川町、大磯町、大井町</t>
    <rPh sb="0" eb="3">
      <t>ヨコハマシ</t>
    </rPh>
    <rPh sb="4" eb="8">
      <t>サガミハラシ</t>
    </rPh>
    <rPh sb="9" eb="13">
      <t>ヨコスカシ</t>
    </rPh>
    <rPh sb="14" eb="17">
      <t>カマクラシ</t>
    </rPh>
    <rPh sb="27" eb="31">
      <t>エビナシ</t>
    </rPh>
    <rPh sb="31" eb="32">
      <t>ノイチ</t>
    </rPh>
    <rPh sb="32" eb="35">
      <t>アヤセシ</t>
    </rPh>
    <rPh sb="36" eb="39">
      <t>サムカワマチ</t>
    </rPh>
    <rPh sb="44" eb="47">
      <t>オオイマチ</t>
    </rPh>
    <phoneticPr fontId="2"/>
  </si>
  <si>
    <t>令和４年４月１日現在</t>
    <rPh sb="0" eb="2">
      <t>レイワ</t>
    </rPh>
    <rPh sb="3" eb="4">
      <t>ネン</t>
    </rPh>
    <rPh sb="5" eb="6">
      <t>ガツ</t>
    </rPh>
    <rPh sb="7" eb="8">
      <t>ニチ</t>
    </rPh>
    <rPh sb="8" eb="10">
      <t>ゲンザイ</t>
    </rPh>
    <phoneticPr fontId="2"/>
  </si>
  <si>
    <t>(1) 年齢別待機児童の割合（令和４年４月１日現在）</t>
    <rPh sb="15" eb="17">
      <t>レイワ</t>
    </rPh>
    <phoneticPr fontId="2"/>
  </si>
  <si>
    <t>2020
（令和２）</t>
    <rPh sb="6" eb="8">
      <t>レイワ</t>
    </rPh>
    <phoneticPr fontId="21"/>
  </si>
  <si>
    <t>2021
（令和３）
(A)</t>
    <rPh sb="6" eb="8">
      <t>レイワ</t>
    </rPh>
    <phoneticPr fontId="21"/>
  </si>
  <si>
    <t>2022
（令和４）
(B)</t>
    <rPh sb="6" eb="8">
      <t>レイワ</t>
    </rPh>
    <phoneticPr fontId="21"/>
  </si>
  <si>
    <t>※4　企業主導型保育事業：仕事と子育ての両立に資することを目的として、平成28年度に国が創設した
　　事業形態。企業が自社の従業員の子どもや地域の子どもを受け入れるために設置する保育施設。</t>
    <rPh sb="3" eb="5">
      <t>キギョウ</t>
    </rPh>
    <rPh sb="5" eb="8">
      <t>シュドウガタ</t>
    </rPh>
    <rPh sb="8" eb="10">
      <t>ホイク</t>
    </rPh>
    <rPh sb="10" eb="12">
      <t>ジギョウ</t>
    </rPh>
    <rPh sb="35" eb="37">
      <t>ヘイセイ</t>
    </rPh>
    <rPh sb="39" eb="40">
      <t>ネン</t>
    </rPh>
    <rPh sb="40" eb="41">
      <t>ド</t>
    </rPh>
    <rPh sb="42" eb="43">
      <t>クニ</t>
    </rPh>
    <rPh sb="44" eb="45">
      <t>ハジメ</t>
    </rPh>
    <rPh sb="45" eb="46">
      <t>セツ</t>
    </rPh>
    <rPh sb="51" eb="53">
      <t>ジギョウ</t>
    </rPh>
    <rPh sb="53" eb="55">
      <t>ケイタイ</t>
    </rPh>
    <rPh sb="59" eb="61">
      <t>ジシャ</t>
    </rPh>
    <rPh sb="66" eb="67">
      <t>コ</t>
    </rPh>
    <rPh sb="73" eb="74">
      <t>コ</t>
    </rPh>
    <rPh sb="77" eb="78">
      <t>ウ</t>
    </rPh>
    <rPh sb="79" eb="80">
      <t>イ</t>
    </rPh>
    <rPh sb="85" eb="87">
      <t>セッチ</t>
    </rPh>
    <rPh sb="91" eb="93">
      <t>シセツ</t>
    </rPh>
    <phoneticPr fontId="2"/>
  </si>
  <si>
    <t>待機児童数（４月１日現在）</t>
    <rPh sb="7" eb="8">
      <t>ガツ</t>
    </rPh>
    <rPh sb="9" eb="10">
      <t>ニチ</t>
    </rPh>
    <rPh sb="10" eb="12">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</si>
</sst>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quot;(&quot;\ 0.0%\ &quot;)&quot;"/>
    <numFmt numFmtId="178" formatCode="\(0.0&quot;ﾎﾟｲﾝﾄ&quot;\)"/>
    <numFmt numFmtId="179" formatCode="\(#,###.00%\);\(&quot;▲ &quot;#,##0.0%\)"/>
    <numFmt numFmtId="180" formatCode="\(#,###.0%\);\(&quot;▲ &quot;#,##0%\)"/>
    <numFmt numFmtId="181" formatCode="0.0%"/>
    <numFmt numFmtId="182" formatCode="&quot;＋ &quot;#,###"/>
    <numFmt numFmtId="183" formatCode="&quot;¥&quot;#,##0_);[Red]\(&quot;¥&quot;#,##0\)"/>
    <numFmt numFmtId="184" formatCode="0;&quot;▲ &quot;0"/>
  </numFmts>
  <fonts count="44">
    <font>
      <sz val="12"/>
      <color theme="1"/>
      <name val="ＭＳ 明朝"/>
      <family val="2"/>
      <charset val="128"/>
    </font>
    <font>
      <sz val="12"/>
      <color theme="1"/>
      <name val="ＭＳ 明朝"/>
      <family val="2"/>
      <charset val="128"/>
    </font>
    <font>
      <sz val="6"/>
      <name val="ＭＳ 明朝"/>
      <family val="2"/>
      <charset val="128"/>
    </font>
    <font>
      <u/>
      <sz val="14"/>
      <color theme="1"/>
      <name val="ＭＳ ゴシック"/>
      <family val="3"/>
      <charset val="128"/>
    </font>
    <font>
      <u/>
      <sz val="11"/>
      <color theme="1"/>
      <name val="ＭＳ 明朝"/>
      <family val="2"/>
      <charset val="128"/>
    </font>
    <font>
      <sz val="11"/>
      <color theme="1"/>
      <name val="ＭＳ 明朝"/>
      <family val="2"/>
      <charset val="128"/>
    </font>
    <font>
      <sz val="11"/>
      <color theme="1"/>
      <name val="ＭＳ ゴシック"/>
      <family val="3"/>
      <charset val="128"/>
    </font>
    <font>
      <sz val="11"/>
      <color theme="1"/>
      <name val="ＭＳ Ｐゴシック"/>
      <family val="3"/>
      <charset val="128"/>
    </font>
    <font>
      <sz val="10"/>
      <color theme="1"/>
      <name val="ＭＳ Ｐゴシック"/>
      <family val="3"/>
      <charset val="128"/>
    </font>
    <font>
      <sz val="11"/>
      <color theme="1"/>
      <name val="ＭＳ Ｐ明朝"/>
      <family val="1"/>
      <charset val="128"/>
    </font>
    <font>
      <sz val="10"/>
      <color rgb="FFFF0000"/>
      <name val="ＭＳ Ｐ明朝"/>
      <family val="1"/>
      <charset val="128"/>
    </font>
    <font>
      <sz val="11"/>
      <name val="ＭＳ Ｐ明朝"/>
      <family val="1"/>
      <charset val="128"/>
    </font>
    <font>
      <u/>
      <sz val="26"/>
      <name val="ＭＳ ゴシック"/>
      <family val="3"/>
      <charset val="128"/>
    </font>
    <font>
      <b/>
      <sz val="14"/>
      <name val="ＭＳ Ｐゴシック"/>
      <family val="3"/>
      <charset val="128"/>
    </font>
    <font>
      <sz val="14"/>
      <name val="ＭＳ Ｐゴシック"/>
      <family val="3"/>
      <charset val="128"/>
    </font>
    <font>
      <sz val="12"/>
      <name val="ＭＳ ゴシック"/>
      <family val="3"/>
      <charset val="128"/>
    </font>
    <font>
      <sz val="20"/>
      <name val="ＭＳ Ｐゴシック"/>
      <family val="3"/>
      <charset val="128"/>
    </font>
    <font>
      <sz val="16"/>
      <name val="ＭＳ Ｐゴシック"/>
      <family val="3"/>
      <charset val="128"/>
    </font>
    <font>
      <b/>
      <sz val="16"/>
      <name val="ＭＳ Ｐゴシック"/>
      <family val="3"/>
      <charset val="128"/>
    </font>
    <font>
      <sz val="11"/>
      <name val="ＭＳ Ｐゴシック"/>
      <family val="3"/>
      <charset val="128"/>
    </font>
    <font>
      <sz val="12"/>
      <name val="ＭＳ Ｐゴシック"/>
      <family val="3"/>
      <charset val="128"/>
    </font>
    <font>
      <sz val="6"/>
      <name val="ＭＳ Ｐ明朝"/>
      <family val="1"/>
      <charset val="128"/>
    </font>
    <font>
      <sz val="18"/>
      <name val="ＭＳ Ｐゴシック"/>
      <family val="3"/>
      <charset val="128"/>
    </font>
    <font>
      <sz val="14"/>
      <name val="ＭＳ Ｐ明朝"/>
      <family val="1"/>
      <charset val="128"/>
    </font>
    <font>
      <sz val="12"/>
      <name val="ＭＳ Ｐ明朝"/>
      <family val="1"/>
      <charset val="128"/>
    </font>
    <font>
      <sz val="18"/>
      <name val="ＭＳ Ｐ明朝"/>
      <family val="1"/>
      <charset val="128"/>
    </font>
    <font>
      <u/>
      <sz val="16"/>
      <color theme="1"/>
      <name val="ＭＳ ゴシック"/>
      <family val="3"/>
      <charset val="128"/>
    </font>
    <font>
      <sz val="10.5"/>
      <color theme="1"/>
      <name val="ＭＳ 明朝"/>
      <family val="1"/>
      <charset val="128"/>
    </font>
    <font>
      <sz val="12"/>
      <color theme="1"/>
      <name val="ＭＳ ゴシック"/>
      <family val="3"/>
      <charset val="128"/>
    </font>
    <font>
      <sz val="10"/>
      <color theme="1"/>
      <name val="ＭＳ 明朝"/>
      <family val="2"/>
      <charset val="128"/>
    </font>
    <font>
      <sz val="12"/>
      <color theme="1"/>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12"/>
      <color theme="1"/>
      <name val="ＭＳ Ｐゴシック"/>
      <family val="3"/>
      <charset val="128"/>
    </font>
    <font>
      <sz val="10"/>
      <name val="ＭＳ Ｐゴシック"/>
      <family val="3"/>
      <charset val="128"/>
    </font>
    <font>
      <sz val="12"/>
      <name val="ＭＳ 明朝"/>
      <family val="2"/>
      <charset val="128"/>
    </font>
    <font>
      <b/>
      <sz val="20"/>
      <name val="ＭＳ Ｐゴシック"/>
      <family val="3"/>
      <charset val="128"/>
    </font>
    <font>
      <sz val="22"/>
      <name val="ＭＳ Ｐ明朝"/>
      <family val="1"/>
      <charset val="128"/>
    </font>
    <font>
      <sz val="22"/>
      <name val="ＭＳ Ｐゴシック"/>
      <family val="3"/>
      <charset val="128"/>
    </font>
    <font>
      <sz val="30"/>
      <name val="ＭＳ Ｐゴシック"/>
      <family val="3"/>
      <charset val="128"/>
    </font>
    <font>
      <sz val="20"/>
      <name val="ＭＳ Ｐ明朝"/>
      <family val="1"/>
      <charset val="128"/>
    </font>
    <font>
      <b/>
      <sz val="22"/>
      <name val="ＭＳ Ｐゴシック"/>
      <family val="3"/>
      <charset val="128"/>
    </font>
    <font>
      <sz val="9"/>
      <color theme="1"/>
      <name val="ＭＳ Ｐゴシック"/>
      <family val="3"/>
      <charset val="128"/>
      <scheme val="minor"/>
    </font>
    <font>
      <sz val="11"/>
      <name val="ＭＳ 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s>
  <borders count="116">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dashed">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ashed">
        <color indexed="64"/>
      </right>
      <top style="medium">
        <color indexed="64"/>
      </top>
      <bottom/>
      <diagonal/>
    </border>
    <border>
      <left style="dashed">
        <color indexed="64"/>
      </left>
      <right style="medium">
        <color indexed="64"/>
      </right>
      <top style="medium">
        <color indexed="64"/>
      </top>
      <bottom/>
      <diagonal/>
    </border>
    <border>
      <left style="thin">
        <color indexed="64"/>
      </left>
      <right/>
      <top/>
      <bottom/>
      <diagonal/>
    </border>
    <border>
      <left style="dashed">
        <color indexed="64"/>
      </left>
      <right style="medium">
        <color indexed="64"/>
      </right>
      <top/>
      <bottom/>
      <diagonal/>
    </border>
    <border>
      <left style="medium">
        <color indexed="64"/>
      </left>
      <right style="medium">
        <color indexed="64"/>
      </right>
      <top/>
      <bottom/>
      <diagonal/>
    </border>
    <border>
      <left/>
      <right style="medium">
        <color indexed="64"/>
      </right>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dashed">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dotted">
        <color indexed="64"/>
      </bottom>
      <diagonal/>
    </border>
    <border>
      <left style="dashed">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diagonal/>
    </border>
    <border>
      <left style="thin">
        <color indexed="64"/>
      </left>
      <right style="thin">
        <color indexed="64"/>
      </right>
      <top style="dotted">
        <color indexed="64"/>
      </top>
      <bottom/>
      <diagonal/>
    </border>
    <border>
      <left style="thin">
        <color indexed="64"/>
      </left>
      <right/>
      <top style="dotted">
        <color indexed="64"/>
      </top>
      <bottom/>
      <diagonal/>
    </border>
    <border diagonalUp="1">
      <left/>
      <right style="medium">
        <color indexed="64"/>
      </right>
      <top/>
      <bottom style="medium">
        <color indexed="64"/>
      </bottom>
      <diagonal style="hair">
        <color indexed="64"/>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diagonalUp="1">
      <left/>
      <right/>
      <top/>
      <bottom/>
      <diagonal style="hair">
        <color indexed="64"/>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ck">
        <color indexed="64"/>
      </left>
      <right style="thick">
        <color indexed="64"/>
      </right>
      <top style="thick">
        <color indexed="64"/>
      </top>
      <bottom style="thick">
        <color indexed="64"/>
      </bottom>
      <diagonal/>
    </border>
    <border>
      <left/>
      <right style="medium">
        <color indexed="64"/>
      </right>
      <top style="medium">
        <color indexed="64"/>
      </top>
      <bottom style="dashed">
        <color indexed="64"/>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ck">
        <color indexed="64"/>
      </top>
      <bottom style="double">
        <color indexed="64"/>
      </bottom>
      <diagonal/>
    </border>
    <border>
      <left style="thick">
        <color indexed="64"/>
      </left>
      <right style="thick">
        <color indexed="64"/>
      </right>
      <top style="thin">
        <color indexed="64"/>
      </top>
      <bottom style="thick">
        <color indexed="64"/>
      </bottom>
      <diagonal/>
    </border>
    <border>
      <left style="medium">
        <color indexed="64"/>
      </left>
      <right/>
      <top style="medium">
        <color indexed="64"/>
      </top>
      <bottom style="thin">
        <color indexed="64"/>
      </bottom>
      <diagonal/>
    </border>
    <border>
      <left style="dashed">
        <color indexed="64"/>
      </left>
      <right style="medium">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medium">
        <color indexed="64"/>
      </right>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xf numFmtId="38" fontId="11" fillId="0" borderId="0" applyFont="0" applyFill="0" applyBorder="0" applyAlignment="0" applyProtection="0"/>
    <xf numFmtId="9" fontId="11" fillId="0" borderId="0" applyFont="0" applyFill="0" applyBorder="0" applyAlignment="0" applyProtection="0">
      <alignment vertical="center"/>
    </xf>
  </cellStyleXfs>
  <cellXfs count="423">
    <xf numFmtId="0" fontId="0" fillId="0" borderId="0" xfId="0">
      <alignment vertical="center"/>
    </xf>
    <xf numFmtId="38" fontId="0" fillId="0" borderId="0" xfId="1" applyFont="1">
      <alignment vertical="center"/>
    </xf>
    <xf numFmtId="0" fontId="3" fillId="0" borderId="0" xfId="0" applyFont="1">
      <alignment vertical="center"/>
    </xf>
    <xf numFmtId="0" fontId="4" fillId="0" borderId="0" xfId="0" applyFont="1">
      <alignment vertical="center"/>
    </xf>
    <xf numFmtId="38" fontId="5" fillId="0" borderId="0" xfId="1" applyFont="1">
      <alignment vertical="center"/>
    </xf>
    <xf numFmtId="0" fontId="5" fillId="0" borderId="0" xfId="0" applyFont="1" applyAlignment="1">
      <alignment horizontal="right" vertical="center"/>
    </xf>
    <xf numFmtId="0" fontId="6" fillId="0" borderId="0" xfId="0" applyFont="1" applyAlignment="1"/>
    <xf numFmtId="38" fontId="7" fillId="2" borderId="1" xfId="1" applyFont="1" applyFill="1" applyBorder="1" applyAlignment="1">
      <alignment horizontal="center" vertical="center" wrapText="1"/>
    </xf>
    <xf numFmtId="38" fontId="7" fillId="2" borderId="15" xfId="1" applyFont="1" applyFill="1" applyBorder="1" applyAlignment="1">
      <alignment horizontal="center" vertical="center" wrapText="1"/>
    </xf>
    <xf numFmtId="38" fontId="7" fillId="0" borderId="7" xfId="1" applyFont="1" applyBorder="1">
      <alignment vertical="center"/>
    </xf>
    <xf numFmtId="38" fontId="7" fillId="0" borderId="26" xfId="1" applyFont="1" applyBorder="1">
      <alignment vertical="center"/>
    </xf>
    <xf numFmtId="176" fontId="8" fillId="0" borderId="11" xfId="0" applyNumberFormat="1" applyFont="1" applyFill="1" applyBorder="1" applyAlignment="1">
      <alignment horizontal="right" vertical="center"/>
    </xf>
    <xf numFmtId="0" fontId="7" fillId="0" borderId="12" xfId="0" applyFont="1" applyBorder="1">
      <alignment vertical="center"/>
    </xf>
    <xf numFmtId="38" fontId="7" fillId="0" borderId="31" xfId="1" applyFont="1" applyBorder="1">
      <alignment vertical="center"/>
    </xf>
    <xf numFmtId="0" fontId="7" fillId="0" borderId="4" xfId="0" applyFont="1" applyBorder="1" applyAlignment="1">
      <alignment horizontal="right" vertical="center"/>
    </xf>
    <xf numFmtId="177" fontId="7" fillId="0" borderId="32" xfId="1" applyNumberFormat="1" applyFont="1" applyBorder="1">
      <alignment vertical="center"/>
    </xf>
    <xf numFmtId="177" fontId="7" fillId="0" borderId="3" xfId="1" applyNumberFormat="1" applyFont="1" applyBorder="1">
      <alignment vertical="center"/>
    </xf>
    <xf numFmtId="177" fontId="7" fillId="0" borderId="33" xfId="1" applyNumberFormat="1" applyFont="1" applyBorder="1">
      <alignment vertical="center"/>
    </xf>
    <xf numFmtId="177" fontId="7" fillId="0" borderId="34" xfId="1" applyNumberFormat="1" applyFont="1" applyBorder="1" applyAlignment="1">
      <alignment horizontal="right" vertical="center"/>
    </xf>
    <xf numFmtId="0" fontId="7" fillId="0" borderId="37" xfId="0" applyFont="1" applyBorder="1">
      <alignment vertical="center"/>
    </xf>
    <xf numFmtId="38" fontId="7" fillId="0" borderId="37" xfId="1" applyFont="1" applyBorder="1">
      <alignment vertical="center"/>
    </xf>
    <xf numFmtId="38" fontId="7" fillId="0" borderId="38" xfId="1" applyFont="1" applyBorder="1">
      <alignment vertical="center"/>
    </xf>
    <xf numFmtId="38" fontId="7" fillId="0" borderId="15" xfId="1" applyFont="1" applyBorder="1">
      <alignment vertical="center"/>
    </xf>
    <xf numFmtId="176" fontId="8" fillId="0" borderId="40" xfId="0" applyNumberFormat="1" applyFont="1" applyFill="1" applyBorder="1" applyAlignment="1">
      <alignment horizontal="right" vertical="center"/>
    </xf>
    <xf numFmtId="0" fontId="7" fillId="0" borderId="42" xfId="0" applyFont="1" applyBorder="1" applyAlignment="1">
      <alignment vertical="center" wrapText="1"/>
    </xf>
    <xf numFmtId="38" fontId="7" fillId="0" borderId="42" xfId="1" applyFont="1" applyBorder="1">
      <alignment vertical="center"/>
    </xf>
    <xf numFmtId="38" fontId="7" fillId="0" borderId="43" xfId="1" applyFont="1" applyBorder="1">
      <alignment vertical="center"/>
    </xf>
    <xf numFmtId="38" fontId="7" fillId="0" borderId="44" xfId="1" applyFont="1" applyBorder="1">
      <alignment vertical="center"/>
    </xf>
    <xf numFmtId="176" fontId="8" fillId="0" borderId="46" xfId="0" applyNumberFormat="1" applyFont="1" applyFill="1" applyBorder="1" applyAlignment="1">
      <alignment horizontal="right" vertical="center"/>
    </xf>
    <xf numFmtId="38" fontId="7" fillId="0" borderId="47" xfId="1" applyFont="1" applyBorder="1">
      <alignment vertical="center"/>
    </xf>
    <xf numFmtId="38" fontId="7" fillId="0" borderId="48" xfId="1" applyFont="1" applyBorder="1">
      <alignment vertical="center"/>
    </xf>
    <xf numFmtId="0" fontId="7" fillId="0" borderId="49" xfId="0" applyFont="1" applyBorder="1" applyAlignment="1">
      <alignment vertical="center" wrapText="1"/>
    </xf>
    <xf numFmtId="38" fontId="7" fillId="0" borderId="49" xfId="1" applyFont="1" applyBorder="1">
      <alignment vertical="center"/>
    </xf>
    <xf numFmtId="176" fontId="8" fillId="0" borderId="51" xfId="0" applyNumberFormat="1" applyFont="1" applyFill="1" applyBorder="1" applyAlignment="1">
      <alignment horizontal="right" vertical="center"/>
    </xf>
    <xf numFmtId="176" fontId="8" fillId="0" borderId="52" xfId="0" applyNumberFormat="1" applyFont="1" applyFill="1" applyBorder="1" applyAlignment="1">
      <alignment horizontal="right" vertical="center"/>
    </xf>
    <xf numFmtId="176" fontId="8" fillId="0" borderId="35" xfId="0" applyNumberFormat="1" applyFont="1" applyFill="1" applyBorder="1" applyAlignment="1">
      <alignment horizontal="right" vertical="center"/>
    </xf>
    <xf numFmtId="0" fontId="7" fillId="3" borderId="55" xfId="0" applyFont="1" applyFill="1" applyBorder="1">
      <alignment vertical="center"/>
    </xf>
    <xf numFmtId="38" fontId="7" fillId="3" borderId="20" xfId="1" applyFont="1" applyFill="1" applyBorder="1">
      <alignment vertical="center"/>
    </xf>
    <xf numFmtId="176" fontId="8" fillId="3" borderId="24" xfId="0" applyNumberFormat="1" applyFont="1" applyFill="1" applyBorder="1" applyAlignment="1">
      <alignment horizontal="right" vertical="center"/>
    </xf>
    <xf numFmtId="0" fontId="9" fillId="0" borderId="0" xfId="0" applyFont="1" applyFill="1" applyBorder="1" applyAlignment="1">
      <alignment horizontal="center" vertical="center"/>
    </xf>
    <xf numFmtId="0" fontId="9" fillId="0" borderId="0" xfId="0" applyFont="1" applyFill="1" applyBorder="1">
      <alignment vertical="center"/>
    </xf>
    <xf numFmtId="38" fontId="9" fillId="0" borderId="0" xfId="1" applyFont="1" applyFill="1" applyBorder="1">
      <alignment vertical="center"/>
    </xf>
    <xf numFmtId="38" fontId="9" fillId="0" borderId="0" xfId="1" applyFont="1" applyFill="1" applyBorder="1" applyAlignment="1">
      <alignment horizontal="right" vertical="center"/>
    </xf>
    <xf numFmtId="176" fontId="10" fillId="0" borderId="0" xfId="0" applyNumberFormat="1" applyFont="1" applyFill="1" applyBorder="1" applyAlignment="1">
      <alignment horizontal="right" vertical="center"/>
    </xf>
    <xf numFmtId="0" fontId="0" fillId="0" borderId="0" xfId="0" applyFill="1">
      <alignment vertical="center"/>
    </xf>
    <xf numFmtId="0" fontId="9" fillId="0" borderId="0" xfId="0" applyFont="1" applyAlignment="1">
      <alignment horizontal="left" vertical="center" wrapText="1"/>
    </xf>
    <xf numFmtId="0" fontId="9" fillId="0" borderId="0" xfId="0" applyFont="1" applyAlignment="1">
      <alignment horizontal="left" vertical="center"/>
    </xf>
    <xf numFmtId="38" fontId="9" fillId="0" borderId="0" xfId="1" applyFont="1" applyAlignment="1">
      <alignment horizontal="left" vertical="center"/>
    </xf>
    <xf numFmtId="0" fontId="11" fillId="0" borderId="0" xfId="3" applyAlignment="1"/>
    <xf numFmtId="0" fontId="12" fillId="0" borderId="0" xfId="3" applyFont="1" applyFill="1" applyAlignment="1">
      <alignment horizontal="left" vertical="center"/>
    </xf>
    <xf numFmtId="0" fontId="14" fillId="0" borderId="0" xfId="3" applyFont="1" applyFill="1" applyBorder="1" applyAlignment="1">
      <alignment horizontal="center" vertical="center"/>
    </xf>
    <xf numFmtId="0" fontId="15" fillId="0" borderId="0" xfId="3" applyFont="1" applyFill="1" applyAlignment="1">
      <alignment horizontal="left" vertical="center"/>
    </xf>
    <xf numFmtId="0" fontId="16" fillId="0" borderId="0" xfId="3" applyFont="1" applyFill="1" applyAlignment="1">
      <alignment horizontal="left" vertical="center"/>
    </xf>
    <xf numFmtId="0" fontId="14" fillId="0" borderId="0" xfId="3" applyFont="1" applyFill="1" applyBorder="1" applyAlignment="1">
      <alignment vertical="center"/>
    </xf>
    <xf numFmtId="0" fontId="17" fillId="0" borderId="0" xfId="3" applyFont="1" applyFill="1" applyAlignment="1">
      <alignment horizontal="left" vertical="center"/>
    </xf>
    <xf numFmtId="0" fontId="19" fillId="0" borderId="0" xfId="3" applyFont="1" applyAlignment="1"/>
    <xf numFmtId="0" fontId="11" fillId="0" borderId="0" xfId="3" applyAlignment="1">
      <alignment vertical="center"/>
    </xf>
    <xf numFmtId="0" fontId="14" fillId="0" borderId="56" xfId="3" applyFont="1" applyBorder="1" applyAlignment="1">
      <alignment horizontal="right" vertical="center"/>
    </xf>
    <xf numFmtId="0" fontId="14" fillId="2" borderId="10" xfId="3" applyFont="1" applyFill="1" applyBorder="1" applyAlignment="1">
      <alignment horizontal="center" vertical="center" wrapText="1"/>
    </xf>
    <xf numFmtId="0" fontId="20" fillId="2" borderId="16" xfId="3" applyFont="1" applyFill="1" applyBorder="1" applyAlignment="1">
      <alignment horizontal="right" vertical="center"/>
    </xf>
    <xf numFmtId="176" fontId="14" fillId="3" borderId="59" xfId="4" applyNumberFormat="1" applyFont="1" applyFill="1" applyBorder="1" applyAlignment="1">
      <alignment horizontal="center" vertical="center" shrinkToFit="1"/>
    </xf>
    <xf numFmtId="176" fontId="14" fillId="3" borderId="39" xfId="4" applyNumberFormat="1" applyFont="1" applyFill="1" applyBorder="1" applyAlignment="1">
      <alignment horizontal="center" vertical="center" shrinkToFit="1"/>
    </xf>
    <xf numFmtId="176" fontId="14" fillId="3" borderId="39" xfId="3" applyNumberFormat="1" applyFont="1" applyFill="1" applyBorder="1" applyAlignment="1">
      <alignment horizontal="center" vertical="center" shrinkToFit="1"/>
    </xf>
    <xf numFmtId="0" fontId="11" fillId="0" borderId="0" xfId="3" applyAlignment="1">
      <alignment horizontal="center"/>
    </xf>
    <xf numFmtId="176" fontId="14" fillId="3" borderId="61" xfId="3" applyNumberFormat="1" applyFont="1" applyFill="1" applyBorder="1" applyAlignment="1">
      <alignment horizontal="center" vertical="center" shrinkToFit="1"/>
    </xf>
    <xf numFmtId="176" fontId="14" fillId="0" borderId="65" xfId="3" applyNumberFormat="1" applyFont="1" applyFill="1" applyBorder="1" applyAlignment="1">
      <alignment horizontal="center" vertical="center" shrinkToFit="1"/>
    </xf>
    <xf numFmtId="176" fontId="14" fillId="3" borderId="34" xfId="3" applyNumberFormat="1" applyFont="1" applyFill="1" applyBorder="1" applyAlignment="1">
      <alignment horizontal="center" vertical="center" shrinkToFit="1"/>
    </xf>
    <xf numFmtId="176" fontId="14" fillId="3" borderId="52" xfId="3" applyNumberFormat="1" applyFont="1" applyFill="1" applyBorder="1" applyAlignment="1">
      <alignment horizontal="center" vertical="center" shrinkToFit="1"/>
    </xf>
    <xf numFmtId="176" fontId="14" fillId="0" borderId="52" xfId="3" applyNumberFormat="1" applyFont="1" applyFill="1" applyBorder="1" applyAlignment="1">
      <alignment horizontal="center" vertical="center" shrinkToFit="1"/>
    </xf>
    <xf numFmtId="176" fontId="14" fillId="0" borderId="61" xfId="3" applyNumberFormat="1" applyFont="1" applyFill="1" applyBorder="1" applyAlignment="1">
      <alignment horizontal="center" vertical="center" shrinkToFit="1"/>
    </xf>
    <xf numFmtId="176" fontId="14" fillId="0" borderId="16" xfId="3" applyNumberFormat="1" applyFont="1" applyFill="1" applyBorder="1" applyAlignment="1">
      <alignment horizontal="center" vertical="center" shrinkToFit="1"/>
    </xf>
    <xf numFmtId="176" fontId="14" fillId="0" borderId="72" xfId="4" applyNumberFormat="1" applyFont="1" applyFill="1" applyBorder="1" applyAlignment="1">
      <alignment horizontal="center" vertical="center" shrinkToFit="1"/>
    </xf>
    <xf numFmtId="0" fontId="23" fillId="0" borderId="73" xfId="3" applyFont="1" applyBorder="1" applyAlignment="1">
      <alignment horizontal="center" vertical="center"/>
    </xf>
    <xf numFmtId="0" fontId="23" fillId="0" borderId="16" xfId="3" applyFont="1" applyBorder="1" applyAlignment="1">
      <alignment horizontal="center"/>
    </xf>
    <xf numFmtId="0" fontId="17" fillId="0" borderId="0" xfId="3" applyFont="1" applyBorder="1" applyAlignment="1">
      <alignment horizontal="center" vertical="center"/>
    </xf>
    <xf numFmtId="0" fontId="14" fillId="0" borderId="0" xfId="3" applyNumberFormat="1" applyFont="1" applyBorder="1" applyAlignment="1">
      <alignment horizontal="right" vertical="center"/>
    </xf>
    <xf numFmtId="179" fontId="14" fillId="0" borderId="0" xfId="5" applyNumberFormat="1" applyFont="1" applyBorder="1" applyAlignment="1">
      <alignment horizontal="right" vertical="center"/>
    </xf>
    <xf numFmtId="180" fontId="14" fillId="4" borderId="0" xfId="5" applyNumberFormat="1" applyFont="1" applyFill="1" applyBorder="1" applyAlignment="1">
      <alignment horizontal="right" vertical="center"/>
    </xf>
    <xf numFmtId="176" fontId="17" fillId="0" borderId="0" xfId="3" applyNumberFormat="1" applyFont="1" applyBorder="1" applyAlignment="1">
      <alignment horizontal="center" vertical="center"/>
    </xf>
    <xf numFmtId="180" fontId="14" fillId="0" borderId="0" xfId="5" applyNumberFormat="1" applyFont="1" applyBorder="1" applyAlignment="1">
      <alignment horizontal="right" vertical="center"/>
    </xf>
    <xf numFmtId="0" fontId="23" fillId="0" borderId="0" xfId="3" applyFont="1" applyBorder="1" applyAlignment="1">
      <alignment horizontal="center"/>
    </xf>
    <xf numFmtId="0" fontId="24" fillId="0" borderId="0" xfId="3" applyFont="1" applyAlignment="1"/>
    <xf numFmtId="0" fontId="20" fillId="0" borderId="0" xfId="3" applyFont="1" applyAlignment="1">
      <alignment vertical="center" wrapText="1"/>
    </xf>
    <xf numFmtId="0" fontId="11" fillId="0" borderId="79" xfId="3" applyBorder="1" applyAlignment="1"/>
    <xf numFmtId="38" fontId="25" fillId="0" borderId="80" xfId="1" applyFont="1" applyBorder="1" applyAlignment="1">
      <alignment horizontal="center" vertical="center"/>
    </xf>
    <xf numFmtId="0" fontId="26" fillId="0" borderId="0" xfId="0" applyFont="1" applyAlignment="1">
      <alignment horizontal="left" vertical="center"/>
    </xf>
    <xf numFmtId="0" fontId="27" fillId="0" borderId="0" xfId="0" applyFont="1" applyAlignment="1">
      <alignment horizontal="left" vertical="center" wrapText="1"/>
    </xf>
    <xf numFmtId="0" fontId="28" fillId="0" borderId="0" xfId="0" applyFont="1" applyAlignment="1">
      <alignment horizontal="left" vertical="center"/>
    </xf>
    <xf numFmtId="0" fontId="29" fillId="0" borderId="0" xfId="0" applyFont="1" applyAlignment="1">
      <alignment horizontal="right" vertical="center"/>
    </xf>
    <xf numFmtId="0" fontId="30" fillId="4" borderId="32" xfId="0" applyFont="1" applyFill="1" applyBorder="1">
      <alignment vertical="center"/>
    </xf>
    <xf numFmtId="0" fontId="30" fillId="4" borderId="3" xfId="0" applyFont="1" applyFill="1" applyBorder="1">
      <alignment vertical="center"/>
    </xf>
    <xf numFmtId="0" fontId="30" fillId="0" borderId="4" xfId="0" applyFont="1" applyBorder="1">
      <alignment vertical="center"/>
    </xf>
    <xf numFmtId="0" fontId="30" fillId="0" borderId="32" xfId="0" applyFont="1" applyBorder="1">
      <alignment vertical="center"/>
    </xf>
    <xf numFmtId="181" fontId="30" fillId="4" borderId="49" xfId="2" applyNumberFormat="1" applyFont="1" applyFill="1" applyBorder="1">
      <alignment vertical="center"/>
    </xf>
    <xf numFmtId="181" fontId="30" fillId="4" borderId="50" xfId="2" applyNumberFormat="1" applyFont="1" applyFill="1" applyBorder="1">
      <alignment vertical="center"/>
    </xf>
    <xf numFmtId="181" fontId="30" fillId="0" borderId="82" xfId="2" applyNumberFormat="1" applyFont="1" applyBorder="1">
      <alignment vertical="center"/>
    </xf>
    <xf numFmtId="181" fontId="30" fillId="0" borderId="49" xfId="2" applyNumberFormat="1" applyFont="1" applyBorder="1">
      <alignment vertical="center"/>
    </xf>
    <xf numFmtId="9" fontId="30" fillId="0" borderId="49" xfId="0" applyNumberFormat="1" applyFont="1" applyBorder="1">
      <alignment vertical="center"/>
    </xf>
    <xf numFmtId="0" fontId="0" fillId="0" borderId="0" xfId="0" applyBorder="1" applyAlignment="1">
      <alignment vertical="center"/>
    </xf>
    <xf numFmtId="0" fontId="0" fillId="0" borderId="0" xfId="0" applyBorder="1" applyAlignment="1">
      <alignment horizontal="center" vertical="center"/>
    </xf>
    <xf numFmtId="0" fontId="31" fillId="0" borderId="0" xfId="0" applyFont="1">
      <alignment vertical="center"/>
    </xf>
    <xf numFmtId="38" fontId="30" fillId="0" borderId="32" xfId="1" applyFont="1" applyBorder="1" applyAlignment="1">
      <alignment horizontal="right" vertical="center" wrapText="1"/>
    </xf>
    <xf numFmtId="38" fontId="30" fillId="0" borderId="3" xfId="1" applyFont="1" applyBorder="1" applyAlignment="1">
      <alignment horizontal="right" vertical="center" wrapText="1"/>
    </xf>
    <xf numFmtId="38" fontId="30" fillId="0" borderId="49" xfId="1" applyFont="1" applyBorder="1" applyAlignment="1">
      <alignment horizontal="right" vertical="center" wrapText="1"/>
    </xf>
    <xf numFmtId="38" fontId="30" fillId="0" borderId="50" xfId="1" applyFont="1" applyBorder="1" applyAlignment="1">
      <alignment horizontal="right" vertical="center" wrapText="1"/>
    </xf>
    <xf numFmtId="181" fontId="30" fillId="0" borderId="49" xfId="2" applyNumberFormat="1" applyFont="1" applyBorder="1" applyAlignment="1">
      <alignment horizontal="right" vertical="center" wrapText="1"/>
    </xf>
    <xf numFmtId="181" fontId="30" fillId="0" borderId="50" xfId="2" applyNumberFormat="1" applyFont="1" applyBorder="1" applyAlignment="1">
      <alignment horizontal="right" vertical="center" wrapText="1"/>
    </xf>
    <xf numFmtId="181" fontId="30" fillId="0" borderId="60" xfId="2" applyNumberFormat="1" applyFont="1" applyBorder="1" applyAlignment="1">
      <alignment horizontal="right" vertical="center" wrapText="1"/>
    </xf>
    <xf numFmtId="38" fontId="30" fillId="0" borderId="37" xfId="1" applyFont="1" applyBorder="1" applyAlignment="1">
      <alignment horizontal="right" vertical="center" wrapText="1"/>
    </xf>
    <xf numFmtId="38" fontId="30" fillId="0" borderId="1" xfId="1" applyFont="1" applyBorder="1" applyAlignment="1">
      <alignment horizontal="right" vertical="center" wrapText="1"/>
    </xf>
    <xf numFmtId="181" fontId="30" fillId="0" borderId="20" xfId="2" applyNumberFormat="1" applyFont="1" applyBorder="1" applyAlignment="1">
      <alignment horizontal="right" vertical="center" wrapText="1"/>
    </xf>
    <xf numFmtId="181" fontId="30" fillId="0" borderId="21" xfId="2" applyNumberFormat="1" applyFont="1" applyBorder="1" applyAlignment="1">
      <alignment horizontal="right" vertical="center" wrapText="1"/>
    </xf>
    <xf numFmtId="0" fontId="26" fillId="0" borderId="0" xfId="0" applyFont="1">
      <alignment vertical="center"/>
    </xf>
    <xf numFmtId="0" fontId="32" fillId="0" borderId="0" xfId="0" applyFont="1" applyAlignment="1">
      <alignment horizontal="left" vertical="center"/>
    </xf>
    <xf numFmtId="0" fontId="19" fillId="0" borderId="12" xfId="3" applyFont="1" applyBorder="1" applyAlignment="1"/>
    <xf numFmtId="0" fontId="11" fillId="0" borderId="12" xfId="3" applyBorder="1" applyAlignment="1"/>
    <xf numFmtId="0" fontId="11" fillId="0" borderId="12" xfId="3" applyBorder="1" applyAlignment="1">
      <alignment horizontal="center"/>
    </xf>
    <xf numFmtId="38" fontId="19" fillId="0" borderId="7" xfId="1" applyFont="1" applyBorder="1">
      <alignment vertical="center"/>
    </xf>
    <xf numFmtId="38" fontId="19" fillId="0" borderId="25" xfId="1" applyFont="1" applyBorder="1">
      <alignment vertical="center"/>
    </xf>
    <xf numFmtId="38" fontId="19" fillId="0" borderId="26" xfId="1" applyFont="1" applyBorder="1">
      <alignment vertical="center"/>
    </xf>
    <xf numFmtId="38" fontId="19" fillId="0" borderId="10" xfId="1" applyFont="1" applyBorder="1" applyAlignment="1">
      <alignment horizontal="right" vertical="center"/>
    </xf>
    <xf numFmtId="176" fontId="34" fillId="0" borderId="11" xfId="0" applyNumberFormat="1" applyFont="1" applyFill="1" applyBorder="1" applyAlignment="1">
      <alignment horizontal="right" vertical="center"/>
    </xf>
    <xf numFmtId="0" fontId="19" fillId="0" borderId="12" xfId="0" applyFont="1" applyBorder="1">
      <alignment vertical="center"/>
    </xf>
    <xf numFmtId="0" fontId="19" fillId="0" borderId="13" xfId="0" applyFont="1" applyBorder="1" applyAlignment="1">
      <alignment horizontal="right" vertical="center"/>
    </xf>
    <xf numFmtId="177" fontId="19" fillId="0" borderId="14" xfId="1" applyNumberFormat="1" applyFont="1" applyBorder="1">
      <alignment vertical="center"/>
    </xf>
    <xf numFmtId="177" fontId="19" fillId="0" borderId="27" xfId="1" applyNumberFormat="1" applyFont="1" applyBorder="1">
      <alignment vertical="center"/>
    </xf>
    <xf numFmtId="177" fontId="19" fillId="0" borderId="28" xfId="1" applyNumberFormat="1" applyFont="1" applyBorder="1">
      <alignment vertical="center"/>
    </xf>
    <xf numFmtId="177" fontId="19" fillId="0" borderId="29" xfId="1" applyNumberFormat="1" applyFont="1" applyBorder="1" applyAlignment="1">
      <alignment horizontal="right" vertical="center"/>
    </xf>
    <xf numFmtId="0" fontId="35" fillId="0" borderId="0" xfId="0" applyFont="1">
      <alignment vertical="center"/>
    </xf>
    <xf numFmtId="0" fontId="22" fillId="0" borderId="0" xfId="3" applyFont="1" applyFill="1" applyAlignment="1">
      <alignment horizontal="left" vertical="center"/>
    </xf>
    <xf numFmtId="0" fontId="22" fillId="0" borderId="0" xfId="3" applyFont="1" applyAlignment="1"/>
    <xf numFmtId="180" fontId="22" fillId="4" borderId="0" xfId="5" applyNumberFormat="1" applyFont="1" applyFill="1" applyBorder="1" applyAlignment="1">
      <alignment horizontal="right" vertical="center"/>
    </xf>
    <xf numFmtId="0" fontId="25" fillId="0" borderId="0" xfId="3" applyFont="1" applyAlignment="1">
      <alignment vertical="center"/>
    </xf>
    <xf numFmtId="0" fontId="25" fillId="0" borderId="0" xfId="3" applyFont="1" applyAlignment="1"/>
    <xf numFmtId="0" fontId="20" fillId="0" borderId="0" xfId="3" applyFont="1" applyBorder="1" applyAlignment="1">
      <alignment horizontal="right"/>
    </xf>
    <xf numFmtId="38" fontId="19" fillId="0" borderId="52" xfId="1" applyFont="1" applyBorder="1" applyAlignment="1">
      <alignment horizontal="right" vertical="center"/>
    </xf>
    <xf numFmtId="38" fontId="19" fillId="0" borderId="53" xfId="1" applyFont="1" applyBorder="1" applyAlignment="1">
      <alignment horizontal="right" vertical="center"/>
    </xf>
    <xf numFmtId="38" fontId="19" fillId="0" borderId="39" xfId="1" applyFont="1" applyBorder="1" applyAlignment="1">
      <alignment horizontal="right" vertical="center"/>
    </xf>
    <xf numFmtId="38" fontId="19" fillId="3" borderId="23" xfId="1" applyFont="1" applyFill="1" applyBorder="1" applyAlignment="1">
      <alignment horizontal="right" vertical="center"/>
    </xf>
    <xf numFmtId="38" fontId="19" fillId="0" borderId="45" xfId="1" applyFont="1" applyBorder="1" applyAlignment="1">
      <alignment horizontal="right" vertical="center"/>
    </xf>
    <xf numFmtId="176" fontId="16" fillId="0" borderId="74" xfId="3" applyNumberFormat="1" applyFont="1" applyBorder="1" applyAlignment="1">
      <alignment horizontal="right" vertical="center"/>
    </xf>
    <xf numFmtId="176" fontId="16" fillId="0" borderId="75" xfId="3" applyNumberFormat="1" applyFont="1" applyBorder="1" applyAlignment="1">
      <alignment vertical="center"/>
    </xf>
    <xf numFmtId="176" fontId="16" fillId="4" borderId="75" xfId="3" applyNumberFormat="1" applyFont="1" applyFill="1" applyBorder="1" applyAlignment="1">
      <alignment vertical="center"/>
    </xf>
    <xf numFmtId="179" fontId="17" fillId="0" borderId="57" xfId="5" applyNumberFormat="1" applyFont="1" applyBorder="1" applyAlignment="1">
      <alignment horizontal="right" vertical="center"/>
    </xf>
    <xf numFmtId="180" fontId="17" fillId="0" borderId="57" xfId="5" applyNumberFormat="1" applyFont="1" applyBorder="1" applyAlignment="1">
      <alignment horizontal="right" vertical="center"/>
    </xf>
    <xf numFmtId="179" fontId="17" fillId="4" borderId="57" xfId="5" applyNumberFormat="1" applyFont="1" applyFill="1" applyBorder="1" applyAlignment="1">
      <alignment horizontal="right" vertical="center"/>
    </xf>
    <xf numFmtId="176" fontId="16" fillId="4" borderId="73" xfId="3" applyNumberFormat="1" applyFont="1" applyFill="1" applyBorder="1" applyAlignment="1">
      <alignment vertical="center"/>
    </xf>
    <xf numFmtId="0" fontId="37" fillId="0" borderId="0" xfId="3" applyFont="1" applyAlignment="1">
      <alignment vertical="center"/>
    </xf>
    <xf numFmtId="0" fontId="17" fillId="2" borderId="10" xfId="3" applyFont="1" applyFill="1" applyBorder="1" applyAlignment="1">
      <alignment horizontal="center" vertical="center" shrinkToFit="1"/>
    </xf>
    <xf numFmtId="0" fontId="17" fillId="2" borderId="16" xfId="3" applyFont="1" applyFill="1" applyBorder="1" applyAlignment="1">
      <alignment horizontal="right" vertical="center" wrapText="1"/>
    </xf>
    <xf numFmtId="0" fontId="22" fillId="0" borderId="59" xfId="3" applyFont="1" applyFill="1" applyBorder="1" applyAlignment="1">
      <alignment horizontal="center" vertical="center"/>
    </xf>
    <xf numFmtId="0" fontId="22" fillId="0" borderId="52" xfId="3" applyFont="1" applyFill="1" applyBorder="1" applyAlignment="1">
      <alignment horizontal="center" vertical="center"/>
    </xf>
    <xf numFmtId="0" fontId="22" fillId="0" borderId="39" xfId="3" applyFont="1" applyFill="1" applyBorder="1" applyAlignment="1">
      <alignment horizontal="center" vertical="center"/>
    </xf>
    <xf numFmtId="0" fontId="22" fillId="0" borderId="61" xfId="3" applyFont="1" applyFill="1" applyBorder="1" applyAlignment="1">
      <alignment horizontal="center" vertical="center"/>
    </xf>
    <xf numFmtId="0" fontId="22" fillId="0" borderId="65" xfId="3" applyFont="1" applyFill="1" applyBorder="1" applyAlignment="1">
      <alignment horizontal="center" vertical="center" shrinkToFit="1"/>
    </xf>
    <xf numFmtId="0" fontId="22" fillId="0" borderId="34" xfId="3" applyFont="1" applyFill="1" applyBorder="1" applyAlignment="1">
      <alignment horizontal="center" vertical="center"/>
    </xf>
    <xf numFmtId="0" fontId="22" fillId="0" borderId="29" xfId="3" applyFont="1" applyFill="1" applyBorder="1" applyAlignment="1">
      <alignment horizontal="center" vertical="center" shrinkToFit="1"/>
    </xf>
    <xf numFmtId="0" fontId="22" fillId="0" borderId="10" xfId="3" applyFont="1" applyFill="1" applyBorder="1" applyAlignment="1">
      <alignment horizontal="center" vertical="center"/>
    </xf>
    <xf numFmtId="38" fontId="38" fillId="0" borderId="32" xfId="4" applyFont="1" applyFill="1" applyBorder="1" applyAlignment="1">
      <alignment vertical="center"/>
    </xf>
    <xf numFmtId="38" fontId="38" fillId="0" borderId="69" xfId="4" applyFont="1" applyFill="1" applyBorder="1" applyAlignment="1">
      <alignment vertical="center" shrinkToFit="1"/>
    </xf>
    <xf numFmtId="38" fontId="38" fillId="0" borderId="3" xfId="4" applyFont="1" applyFill="1" applyBorder="1" applyAlignment="1">
      <alignment vertical="center" shrinkToFit="1"/>
    </xf>
    <xf numFmtId="38" fontId="38" fillId="0" borderId="3" xfId="4" applyFont="1" applyFill="1" applyBorder="1" applyAlignment="1">
      <alignment horizontal="right" vertical="center" shrinkToFit="1"/>
    </xf>
    <xf numFmtId="38" fontId="38" fillId="4" borderId="3" xfId="4" applyFont="1" applyFill="1" applyBorder="1" applyAlignment="1">
      <alignment vertical="center" shrinkToFit="1"/>
    </xf>
    <xf numFmtId="0" fontId="38" fillId="0" borderId="37" xfId="3" applyFont="1" applyFill="1" applyBorder="1" applyAlignment="1">
      <alignment vertical="center"/>
    </xf>
    <xf numFmtId="38" fontId="38" fillId="0" borderId="60" xfId="4" applyFont="1" applyFill="1" applyBorder="1" applyAlignment="1">
      <alignment horizontal="right" vertical="center" shrinkToFit="1"/>
    </xf>
    <xf numFmtId="38" fontId="38" fillId="0" borderId="1" xfId="4" applyFont="1" applyFill="1" applyBorder="1" applyAlignment="1">
      <alignment horizontal="right" vertical="center" shrinkToFit="1"/>
    </xf>
    <xf numFmtId="38" fontId="38" fillId="4" borderId="1" xfId="4" applyFont="1" applyFill="1" applyBorder="1" applyAlignment="1">
      <alignment horizontal="right" vertical="center" shrinkToFit="1"/>
    </xf>
    <xf numFmtId="0" fontId="38" fillId="0" borderId="60" xfId="3" applyFont="1" applyFill="1" applyBorder="1" applyAlignment="1">
      <alignment vertical="center" shrinkToFit="1"/>
    </xf>
    <xf numFmtId="0" fontId="38" fillId="0" borderId="1" xfId="3" applyFont="1" applyFill="1" applyBorder="1" applyAlignment="1">
      <alignment vertical="center" shrinkToFit="1"/>
    </xf>
    <xf numFmtId="0" fontId="38" fillId="4" borderId="1" xfId="3" applyFont="1" applyFill="1" applyBorder="1" applyAlignment="1">
      <alignment vertical="center" shrinkToFit="1"/>
    </xf>
    <xf numFmtId="0" fontId="38" fillId="0" borderId="62" xfId="3" applyFont="1" applyFill="1" applyBorder="1" applyAlignment="1">
      <alignment vertical="center"/>
    </xf>
    <xf numFmtId="0" fontId="38" fillId="0" borderId="63" xfId="3" applyFont="1" applyFill="1" applyBorder="1" applyAlignment="1">
      <alignment vertical="center"/>
    </xf>
    <xf numFmtId="0" fontId="38" fillId="0" borderId="64" xfId="3" applyFont="1" applyFill="1" applyBorder="1" applyAlignment="1">
      <alignment vertical="center"/>
    </xf>
    <xf numFmtId="183" fontId="38" fillId="0" borderId="64" xfId="3" applyNumberFormat="1" applyFont="1" applyFill="1" applyBorder="1" applyAlignment="1">
      <alignment horizontal="right" vertical="center"/>
    </xf>
    <xf numFmtId="0" fontId="38" fillId="4" borderId="64" xfId="3" applyFont="1" applyFill="1" applyBorder="1" applyAlignment="1">
      <alignment vertical="center"/>
    </xf>
    <xf numFmtId="38" fontId="38" fillId="0" borderId="66" xfId="3" applyNumberFormat="1" applyFont="1" applyFill="1" applyBorder="1" applyAlignment="1">
      <alignment vertical="center"/>
    </xf>
    <xf numFmtId="38" fontId="38" fillId="0" borderId="67" xfId="4" applyFont="1" applyFill="1" applyBorder="1" applyAlignment="1">
      <alignment vertical="center"/>
    </xf>
    <xf numFmtId="38" fontId="38" fillId="0" borderId="68" xfId="4" applyFont="1" applyFill="1" applyBorder="1" applyAlignment="1">
      <alignment vertical="center"/>
    </xf>
    <xf numFmtId="0" fontId="38" fillId="0" borderId="68" xfId="3" applyFont="1" applyFill="1" applyBorder="1" applyAlignment="1">
      <alignment vertical="center"/>
    </xf>
    <xf numFmtId="0" fontId="38" fillId="4" borderId="68" xfId="3" applyFont="1" applyFill="1" applyBorder="1" applyAlignment="1">
      <alignment vertical="center"/>
    </xf>
    <xf numFmtId="0" fontId="38" fillId="0" borderId="32" xfId="3" applyFont="1" applyFill="1" applyBorder="1" applyAlignment="1">
      <alignment vertical="center"/>
    </xf>
    <xf numFmtId="0" fontId="38" fillId="0" borderId="69" xfId="3" applyFont="1" applyFill="1" applyBorder="1" applyAlignment="1">
      <alignment vertical="center"/>
    </xf>
    <xf numFmtId="0" fontId="38" fillId="0" borderId="3" xfId="3" applyFont="1" applyFill="1" applyBorder="1" applyAlignment="1">
      <alignment vertical="center"/>
    </xf>
    <xf numFmtId="0" fontId="38" fillId="0" borderId="3" xfId="3" applyFont="1" applyFill="1" applyBorder="1" applyAlignment="1">
      <alignment horizontal="right" vertical="center"/>
    </xf>
    <xf numFmtId="0" fontId="38" fillId="4" borderId="3" xfId="3" applyFont="1" applyFill="1" applyBorder="1" applyAlignment="1">
      <alignment vertical="center"/>
    </xf>
    <xf numFmtId="0" fontId="38" fillId="0" borderId="49" xfId="3" applyFont="1" applyFill="1" applyBorder="1" applyAlignment="1">
      <alignment vertical="center"/>
    </xf>
    <xf numFmtId="0" fontId="38" fillId="0" borderId="70" xfId="3" applyFont="1" applyFill="1" applyBorder="1" applyAlignment="1">
      <alignment vertical="center"/>
    </xf>
    <xf numFmtId="0" fontId="38" fillId="0" borderId="50" xfId="3" applyFont="1" applyFill="1" applyBorder="1" applyAlignment="1">
      <alignment vertical="center"/>
    </xf>
    <xf numFmtId="0" fontId="38" fillId="0" borderId="50" xfId="3" applyFont="1" applyFill="1" applyBorder="1" applyAlignment="1">
      <alignment horizontal="right" vertical="center"/>
    </xf>
    <xf numFmtId="0" fontId="38" fillId="4" borderId="50" xfId="3" applyFont="1" applyFill="1" applyBorder="1" applyAlignment="1">
      <alignment vertical="center"/>
    </xf>
    <xf numFmtId="0" fontId="38" fillId="0" borderId="70" xfId="3" applyFont="1" applyFill="1" applyBorder="1" applyAlignment="1">
      <alignment vertical="center" shrinkToFit="1"/>
    </xf>
    <xf numFmtId="0" fontId="38" fillId="0" borderId="50" xfId="3" applyFont="1" applyFill="1" applyBorder="1" applyAlignment="1">
      <alignment vertical="center" shrinkToFit="1"/>
    </xf>
    <xf numFmtId="0" fontId="38" fillId="4" borderId="50" xfId="3" applyFont="1" applyFill="1" applyBorder="1" applyAlignment="1">
      <alignment vertical="center" shrinkToFit="1"/>
    </xf>
    <xf numFmtId="0" fontId="38" fillId="0" borderId="60" xfId="3" applyFont="1" applyFill="1" applyBorder="1" applyAlignment="1">
      <alignment vertical="center"/>
    </xf>
    <xf numFmtId="0" fontId="38" fillId="0" borderId="1" xfId="3" applyFont="1" applyFill="1" applyBorder="1" applyAlignment="1">
      <alignment vertical="center"/>
    </xf>
    <xf numFmtId="0" fontId="38" fillId="0" borderId="1" xfId="3" applyFont="1" applyFill="1" applyBorder="1" applyAlignment="1">
      <alignment horizontal="right" vertical="center"/>
    </xf>
    <xf numFmtId="0" fontId="38" fillId="4" borderId="1" xfId="3" applyFont="1" applyFill="1" applyBorder="1" applyAlignment="1">
      <alignment vertical="center"/>
    </xf>
    <xf numFmtId="0" fontId="38" fillId="0" borderId="58" xfId="3" applyFont="1" applyFill="1" applyBorder="1" applyAlignment="1">
      <alignment vertical="center"/>
    </xf>
    <xf numFmtId="0" fontId="38" fillId="0" borderId="56" xfId="3" applyFont="1" applyFill="1" applyBorder="1" applyAlignment="1">
      <alignment vertical="center"/>
    </xf>
    <xf numFmtId="0" fontId="38" fillId="0" borderId="57" xfId="3" applyFont="1" applyFill="1" applyBorder="1" applyAlignment="1">
      <alignment vertical="center"/>
    </xf>
    <xf numFmtId="0" fontId="38" fillId="4" borderId="57" xfId="3" applyFont="1" applyFill="1" applyBorder="1" applyAlignment="1">
      <alignment vertical="center"/>
    </xf>
    <xf numFmtId="38" fontId="38" fillId="0" borderId="7" xfId="4" applyFont="1" applyFill="1" applyBorder="1" applyAlignment="1">
      <alignment horizontal="right" vertical="center"/>
    </xf>
    <xf numFmtId="38" fontId="38" fillId="0" borderId="71" xfId="4" applyFont="1" applyFill="1" applyBorder="1" applyAlignment="1">
      <alignment horizontal="right" vertical="center"/>
    </xf>
    <xf numFmtId="38" fontId="38" fillId="0" borderId="31" xfId="4" applyFont="1" applyFill="1" applyBorder="1" applyAlignment="1">
      <alignment horizontal="right" vertical="center"/>
    </xf>
    <xf numFmtId="38" fontId="38" fillId="4" borderId="31" xfId="4" applyFont="1" applyFill="1" applyBorder="1" applyAlignment="1">
      <alignment horizontal="right" vertical="center"/>
    </xf>
    <xf numFmtId="176" fontId="38" fillId="0" borderId="69" xfId="4" applyNumberFormat="1" applyFont="1" applyFill="1" applyBorder="1" applyAlignment="1">
      <alignment vertical="center" shrinkToFit="1"/>
    </xf>
    <xf numFmtId="38" fontId="38" fillId="4" borderId="34" xfId="4" applyFont="1" applyFill="1" applyBorder="1" applyAlignment="1">
      <alignment vertical="center" shrinkToFit="1"/>
    </xf>
    <xf numFmtId="38" fontId="38" fillId="4" borderId="39" xfId="4" applyFont="1" applyFill="1" applyBorder="1" applyAlignment="1">
      <alignment horizontal="right" vertical="center" shrinkToFit="1"/>
    </xf>
    <xf numFmtId="0" fontId="38" fillId="4" borderId="39" xfId="3" applyFont="1" applyFill="1" applyBorder="1" applyAlignment="1">
      <alignment vertical="center" shrinkToFit="1"/>
    </xf>
    <xf numFmtId="0" fontId="38" fillId="4" borderId="61" xfId="3" applyFont="1" applyFill="1" applyBorder="1" applyAlignment="1">
      <alignment vertical="center"/>
    </xf>
    <xf numFmtId="3" fontId="38" fillId="4" borderId="65" xfId="3" applyNumberFormat="1" applyFont="1" applyFill="1" applyBorder="1" applyAlignment="1">
      <alignment vertical="center"/>
    </xf>
    <xf numFmtId="0" fontId="38" fillId="4" borderId="34" xfId="3" applyFont="1" applyFill="1" applyBorder="1" applyAlignment="1">
      <alignment vertical="center"/>
    </xf>
    <xf numFmtId="0" fontId="38" fillId="4" borderId="52" xfId="3" applyFont="1" applyFill="1" applyBorder="1" applyAlignment="1">
      <alignment vertical="center"/>
    </xf>
    <xf numFmtId="0" fontId="38" fillId="4" borderId="52" xfId="3" applyFont="1" applyFill="1" applyBorder="1" applyAlignment="1">
      <alignment vertical="center" shrinkToFit="1"/>
    </xf>
    <xf numFmtId="0" fontId="38" fillId="4" borderId="39" xfId="3" applyFont="1" applyFill="1" applyBorder="1" applyAlignment="1">
      <alignment vertical="center"/>
    </xf>
    <xf numFmtId="3" fontId="38" fillId="4" borderId="16" xfId="3" applyNumberFormat="1" applyFont="1" applyFill="1" applyBorder="1" applyAlignment="1">
      <alignment vertical="center"/>
    </xf>
    <xf numFmtId="38" fontId="38" fillId="4" borderId="10" xfId="4" applyFont="1" applyFill="1" applyBorder="1" applyAlignment="1">
      <alignment horizontal="right" vertical="center"/>
    </xf>
    <xf numFmtId="176" fontId="38" fillId="0" borderId="96" xfId="4" applyNumberFormat="1" applyFont="1" applyFill="1" applyBorder="1" applyAlignment="1">
      <alignment vertical="center" shrinkToFit="1"/>
    </xf>
    <xf numFmtId="0" fontId="33" fillId="0" borderId="32" xfId="0" applyFont="1" applyBorder="1" applyAlignment="1">
      <alignment horizontal="center" vertical="center" wrapText="1"/>
    </xf>
    <xf numFmtId="0" fontId="33" fillId="0" borderId="3" xfId="0" applyFont="1" applyBorder="1" applyAlignment="1">
      <alignment horizontal="right" vertical="center" wrapText="1"/>
    </xf>
    <xf numFmtId="0" fontId="33" fillId="0" borderId="87" xfId="0" applyFont="1" applyBorder="1" applyAlignment="1">
      <alignment horizontal="right" vertical="center" wrapText="1"/>
    </xf>
    <xf numFmtId="176" fontId="33" fillId="0" borderId="88" xfId="0" applyNumberFormat="1" applyFont="1" applyBorder="1" applyAlignment="1">
      <alignment horizontal="center" vertical="center" wrapText="1"/>
    </xf>
    <xf numFmtId="0" fontId="33" fillId="0" borderId="49" xfId="0" applyFont="1" applyBorder="1" applyAlignment="1">
      <alignment horizontal="center" vertical="center" wrapText="1"/>
    </xf>
    <xf numFmtId="0" fontId="33" fillId="0" borderId="50" xfId="0" applyFont="1" applyBorder="1" applyAlignment="1">
      <alignment horizontal="right" vertical="center" wrapText="1"/>
    </xf>
    <xf numFmtId="0" fontId="33" fillId="0" borderId="89" xfId="0" applyFont="1" applyBorder="1" applyAlignment="1">
      <alignment horizontal="right" vertical="center" wrapText="1"/>
    </xf>
    <xf numFmtId="176" fontId="33" fillId="0" borderId="90" xfId="0" applyNumberFormat="1" applyFont="1" applyBorder="1" applyAlignment="1">
      <alignment horizontal="center" vertical="center" wrapText="1"/>
    </xf>
    <xf numFmtId="0" fontId="33" fillId="2" borderId="64" xfId="0" applyFont="1" applyFill="1" applyBorder="1" applyAlignment="1">
      <alignment horizontal="center" vertical="center" wrapText="1"/>
    </xf>
    <xf numFmtId="0" fontId="33" fillId="2" borderId="83" xfId="0" applyFont="1" applyFill="1" applyBorder="1" applyAlignment="1">
      <alignment horizontal="center" vertical="center" wrapText="1"/>
    </xf>
    <xf numFmtId="0" fontId="33" fillId="2" borderId="84" xfId="0" applyFont="1" applyFill="1" applyBorder="1" applyAlignment="1">
      <alignment horizontal="center" vertical="center" wrapText="1"/>
    </xf>
    <xf numFmtId="0" fontId="30" fillId="2" borderId="62" xfId="0" applyFont="1" applyFill="1" applyBorder="1" applyAlignment="1">
      <alignment horizontal="center" vertical="center" shrinkToFit="1"/>
    </xf>
    <xf numFmtId="0" fontId="30" fillId="2" borderId="64" xfId="0" applyFont="1" applyFill="1" applyBorder="1" applyAlignment="1">
      <alignment horizontal="center" vertical="center" shrinkToFit="1"/>
    </xf>
    <xf numFmtId="0" fontId="30" fillId="0" borderId="32" xfId="0" applyFont="1" applyBorder="1" applyAlignment="1">
      <alignment horizontal="center" vertical="center"/>
    </xf>
    <xf numFmtId="0" fontId="30" fillId="0" borderId="49" xfId="0" applyFont="1" applyBorder="1" applyAlignment="1">
      <alignment horizontal="center" vertical="center"/>
    </xf>
    <xf numFmtId="0" fontId="30" fillId="2" borderId="62" xfId="0" applyFont="1" applyFill="1" applyBorder="1" applyAlignment="1">
      <alignment horizontal="justify" vertical="center" wrapText="1"/>
    </xf>
    <xf numFmtId="0" fontId="30" fillId="2" borderId="62" xfId="0" applyFont="1" applyFill="1" applyBorder="1" applyAlignment="1">
      <alignment horizontal="center" vertical="center" wrapText="1"/>
    </xf>
    <xf numFmtId="0" fontId="30" fillId="2" borderId="64" xfId="0" applyFont="1" applyFill="1" applyBorder="1" applyAlignment="1">
      <alignment horizontal="center" vertical="center" wrapText="1"/>
    </xf>
    <xf numFmtId="0" fontId="30" fillId="0" borderId="32" xfId="0" applyFont="1" applyBorder="1" applyAlignment="1">
      <alignment horizontal="center" vertical="center" wrapText="1"/>
    </xf>
    <xf numFmtId="0" fontId="30" fillId="0" borderId="49" xfId="0" applyFont="1" applyBorder="1" applyAlignment="1">
      <alignment horizontal="center" vertical="center" shrinkToFit="1"/>
    </xf>
    <xf numFmtId="0" fontId="30" fillId="0" borderId="49" xfId="0" applyFont="1" applyBorder="1" applyAlignment="1">
      <alignment horizontal="center" vertical="center" wrapText="1"/>
    </xf>
    <xf numFmtId="0" fontId="0" fillId="0" borderId="0" xfId="0" applyFont="1">
      <alignment vertical="center"/>
    </xf>
    <xf numFmtId="0" fontId="30" fillId="0" borderId="32" xfId="0" applyFont="1" applyBorder="1" applyAlignment="1">
      <alignment horizontal="center" vertical="center" shrinkToFit="1"/>
    </xf>
    <xf numFmtId="0" fontId="30" fillId="0" borderId="37" xfId="0" applyFont="1" applyBorder="1" applyAlignment="1">
      <alignment horizontal="center" vertical="center" shrinkToFit="1"/>
    </xf>
    <xf numFmtId="0" fontId="30" fillId="0" borderId="55" xfId="0" applyFont="1" applyBorder="1" applyAlignment="1">
      <alignment horizontal="center" vertical="center" wrapText="1"/>
    </xf>
    <xf numFmtId="0" fontId="30" fillId="2" borderId="99" xfId="0" applyFont="1" applyFill="1" applyBorder="1" applyAlignment="1">
      <alignment horizontal="center" vertical="center" shrinkToFit="1"/>
    </xf>
    <xf numFmtId="0" fontId="30" fillId="4" borderId="97" xfId="0" applyFont="1" applyFill="1" applyBorder="1">
      <alignment vertical="center"/>
    </xf>
    <xf numFmtId="181" fontId="30" fillId="4" borderId="100" xfId="2" applyNumberFormat="1" applyFont="1" applyFill="1" applyBorder="1">
      <alignment vertical="center"/>
    </xf>
    <xf numFmtId="0" fontId="30" fillId="2" borderId="99" xfId="0" applyFont="1" applyFill="1" applyBorder="1" applyAlignment="1">
      <alignment horizontal="center" vertical="center" wrapText="1"/>
    </xf>
    <xf numFmtId="38" fontId="30" fillId="0" borderId="97" xfId="1" applyFont="1" applyBorder="1" applyAlignment="1">
      <alignment horizontal="right" vertical="center" wrapText="1"/>
    </xf>
    <xf numFmtId="38" fontId="30" fillId="0" borderId="98" xfId="1" applyFont="1" applyBorder="1" applyAlignment="1">
      <alignment horizontal="right" vertical="center" wrapText="1"/>
    </xf>
    <xf numFmtId="181" fontId="30" fillId="0" borderId="100" xfId="2" applyNumberFormat="1" applyFont="1" applyBorder="1" applyAlignment="1">
      <alignment horizontal="right" vertical="center" wrapText="1"/>
    </xf>
    <xf numFmtId="181" fontId="30" fillId="0" borderId="95" xfId="2" applyNumberFormat="1" applyFont="1" applyBorder="1" applyAlignment="1">
      <alignment horizontal="right" vertical="center" wrapText="1"/>
    </xf>
    <xf numFmtId="0" fontId="40" fillId="0" borderId="0" xfId="3" applyFont="1" applyAlignment="1">
      <alignment vertical="center"/>
    </xf>
    <xf numFmtId="0" fontId="16" fillId="0" borderId="0" xfId="3" applyFont="1" applyAlignment="1">
      <alignment horizontal="right" vertical="center"/>
    </xf>
    <xf numFmtId="179" fontId="17" fillId="0" borderId="91" xfId="5" applyNumberFormat="1" applyFont="1" applyBorder="1" applyAlignment="1">
      <alignment horizontal="right" vertical="center"/>
    </xf>
    <xf numFmtId="0" fontId="38" fillId="0" borderId="3" xfId="0" applyFont="1" applyFill="1" applyBorder="1" applyAlignment="1">
      <alignment horizontal="right" vertical="center"/>
    </xf>
    <xf numFmtId="0" fontId="38" fillId="0" borderId="50" xfId="0" applyFont="1" applyFill="1" applyBorder="1" applyAlignment="1">
      <alignment horizontal="right" vertical="center"/>
    </xf>
    <xf numFmtId="0" fontId="38" fillId="4" borderId="50" xfId="0" applyFont="1" applyFill="1" applyBorder="1" applyAlignment="1">
      <alignment horizontal="right" vertical="center"/>
    </xf>
    <xf numFmtId="0" fontId="38" fillId="0" borderId="1" xfId="0" applyFont="1" applyFill="1" applyBorder="1" applyAlignment="1">
      <alignment horizontal="right" vertical="center"/>
    </xf>
    <xf numFmtId="176" fontId="36" fillId="4" borderId="75" xfId="3" applyNumberFormat="1" applyFont="1" applyFill="1" applyBorder="1" applyAlignment="1">
      <alignment vertical="center"/>
    </xf>
    <xf numFmtId="0" fontId="19" fillId="0" borderId="56" xfId="3" applyFont="1" applyBorder="1" applyAlignment="1"/>
    <xf numFmtId="0" fontId="7" fillId="0" borderId="0" xfId="0" applyFont="1" applyBorder="1" applyAlignment="1">
      <alignment horizontal="center" vertical="center" wrapText="1"/>
    </xf>
    <xf numFmtId="0" fontId="7" fillId="0" borderId="0" xfId="0" applyFont="1" applyBorder="1" applyAlignment="1">
      <alignment horizontal="right" vertical="center" wrapText="1"/>
    </xf>
    <xf numFmtId="176" fontId="7" fillId="0" borderId="0" xfId="0" applyNumberFormat="1" applyFont="1" applyBorder="1" applyAlignment="1">
      <alignment horizontal="center" vertical="center" wrapText="1"/>
    </xf>
    <xf numFmtId="182" fontId="7" fillId="0" borderId="0" xfId="0" applyNumberFormat="1" applyFont="1" applyBorder="1" applyAlignment="1">
      <alignment horizontal="center" vertical="center" wrapText="1"/>
    </xf>
    <xf numFmtId="38" fontId="19" fillId="0" borderId="20" xfId="1" applyFont="1" applyFill="1" applyBorder="1" applyAlignment="1">
      <alignment horizontal="right" vertical="center"/>
    </xf>
    <xf numFmtId="38" fontId="19" fillId="0" borderId="21" xfId="1" applyFont="1" applyFill="1" applyBorder="1" applyAlignment="1">
      <alignment horizontal="right" vertical="center" wrapText="1"/>
    </xf>
    <xf numFmtId="38" fontId="19" fillId="0" borderId="22" xfId="1" applyNumberFormat="1" applyFont="1" applyFill="1" applyBorder="1" applyAlignment="1">
      <alignment horizontal="right" vertical="center" wrapText="1"/>
    </xf>
    <xf numFmtId="38" fontId="19" fillId="0" borderId="23" xfId="1" applyFont="1" applyFill="1" applyBorder="1" applyAlignment="1">
      <alignment horizontal="right" vertical="center"/>
    </xf>
    <xf numFmtId="176" fontId="34" fillId="0" borderId="24" xfId="0" applyNumberFormat="1" applyFont="1" applyFill="1" applyBorder="1" applyAlignment="1">
      <alignment horizontal="right" vertical="center"/>
    </xf>
    <xf numFmtId="38" fontId="30" fillId="0" borderId="32" xfId="1" applyFont="1" applyFill="1" applyBorder="1" applyAlignment="1">
      <alignment horizontal="right" vertical="center" wrapText="1"/>
    </xf>
    <xf numFmtId="181" fontId="30" fillId="4" borderId="0" xfId="2" applyNumberFormat="1" applyFont="1" applyFill="1" applyBorder="1">
      <alignment vertical="center"/>
    </xf>
    <xf numFmtId="181" fontId="30" fillId="0" borderId="0" xfId="2" applyNumberFormat="1" applyFont="1" applyBorder="1">
      <alignment vertical="center"/>
    </xf>
    <xf numFmtId="9" fontId="30" fillId="0" borderId="0" xfId="0" applyNumberFormat="1" applyFont="1" applyBorder="1">
      <alignment vertical="center"/>
    </xf>
    <xf numFmtId="0" fontId="31" fillId="0" borderId="0" xfId="0" applyFont="1" applyBorder="1" applyAlignment="1">
      <alignment horizontal="left" vertical="center"/>
    </xf>
    <xf numFmtId="0" fontId="30" fillId="0" borderId="50" xfId="0" applyFont="1" applyFill="1" applyBorder="1" applyAlignment="1">
      <alignment horizontal="center" vertical="center"/>
    </xf>
    <xf numFmtId="184" fontId="30" fillId="0" borderId="82" xfId="0" applyNumberFormat="1" applyFont="1" applyFill="1" applyBorder="1">
      <alignment vertical="center"/>
    </xf>
    <xf numFmtId="0" fontId="30" fillId="0" borderId="0" xfId="0" applyFont="1">
      <alignment vertical="center"/>
    </xf>
    <xf numFmtId="178" fontId="34" fillId="0" borderId="30" xfId="2" applyNumberFormat="1" applyFont="1" applyBorder="1" applyAlignment="1">
      <alignment horizontal="right" vertical="center"/>
    </xf>
    <xf numFmtId="178" fontId="8" fillId="0" borderId="35" xfId="2" applyNumberFormat="1" applyFont="1" applyBorder="1" applyAlignment="1">
      <alignment horizontal="right" vertical="center"/>
    </xf>
    <xf numFmtId="38" fontId="7" fillId="0" borderId="50" xfId="1" applyFont="1" applyBorder="1" applyAlignment="1">
      <alignment vertical="center"/>
    </xf>
    <xf numFmtId="38" fontId="7" fillId="0" borderId="51" xfId="1" applyFont="1" applyBorder="1" applyAlignment="1">
      <alignment vertical="center"/>
    </xf>
    <xf numFmtId="38" fontId="7" fillId="0" borderId="46" xfId="1" applyFont="1" applyBorder="1" applyAlignment="1">
      <alignment vertical="center"/>
    </xf>
    <xf numFmtId="0" fontId="43" fillId="0" borderId="0" xfId="3" applyFont="1" applyFill="1" applyAlignment="1">
      <alignment vertical="center"/>
    </xf>
    <xf numFmtId="38" fontId="7" fillId="0" borderId="102" xfId="1" applyFont="1" applyBorder="1" applyAlignment="1">
      <alignment vertical="center"/>
    </xf>
    <xf numFmtId="38" fontId="7" fillId="0" borderId="103" xfId="1" applyFont="1" applyBorder="1" applyAlignment="1">
      <alignment vertical="center"/>
    </xf>
    <xf numFmtId="38" fontId="7" fillId="0" borderId="104" xfId="1" applyFont="1" applyBorder="1" applyAlignment="1">
      <alignment vertical="center"/>
    </xf>
    <xf numFmtId="0" fontId="30" fillId="0" borderId="82" xfId="0" applyFont="1" applyFill="1" applyBorder="1">
      <alignment vertical="center"/>
    </xf>
    <xf numFmtId="0" fontId="30" fillId="2" borderId="50" xfId="0" applyFont="1" applyFill="1" applyBorder="1" applyAlignment="1">
      <alignment horizontal="center" vertical="center"/>
    </xf>
    <xf numFmtId="0" fontId="30" fillId="2" borderId="82" xfId="0" applyFont="1" applyFill="1" applyBorder="1" applyAlignment="1">
      <alignment horizontal="center" vertical="center" wrapText="1"/>
    </xf>
    <xf numFmtId="0" fontId="30" fillId="2" borderId="82" xfId="0" applyFont="1" applyFill="1" applyBorder="1" applyAlignment="1">
      <alignment horizontal="center" vertical="center"/>
    </xf>
    <xf numFmtId="0" fontId="30" fillId="2" borderId="9" xfId="0" applyFont="1" applyFill="1" applyBorder="1" applyAlignment="1">
      <alignment horizontal="center" vertical="center" wrapText="1"/>
    </xf>
    <xf numFmtId="0" fontId="30" fillId="0" borderId="51" xfId="0" applyFont="1" applyFill="1" applyBorder="1">
      <alignment vertical="center"/>
    </xf>
    <xf numFmtId="0" fontId="30" fillId="0" borderId="46" xfId="0" applyFont="1" applyFill="1" applyBorder="1">
      <alignment vertical="center"/>
    </xf>
    <xf numFmtId="176" fontId="41" fillId="4" borderId="75" xfId="3" applyNumberFormat="1" applyFont="1" applyFill="1" applyBorder="1" applyAlignment="1">
      <alignment vertical="center"/>
    </xf>
    <xf numFmtId="38" fontId="39" fillId="4" borderId="34" xfId="4" applyFont="1" applyFill="1" applyBorder="1" applyAlignment="1">
      <alignment vertical="center" shrinkToFit="1"/>
    </xf>
    <xf numFmtId="0" fontId="39" fillId="4" borderId="29" xfId="3" applyFont="1" applyFill="1" applyBorder="1" applyAlignment="1">
      <alignment vertical="center" shrinkToFit="1"/>
    </xf>
    <xf numFmtId="0" fontId="39" fillId="0" borderId="34" xfId="0" applyFont="1" applyFill="1" applyBorder="1" applyAlignment="1">
      <alignment horizontal="right" vertical="center"/>
    </xf>
    <xf numFmtId="0" fontId="39" fillId="4" borderId="34" xfId="0" applyFont="1" applyFill="1" applyBorder="1" applyAlignment="1">
      <alignment horizontal="right" vertical="center"/>
    </xf>
    <xf numFmtId="0" fontId="39" fillId="0" borderId="61" xfId="0" applyFont="1" applyFill="1" applyBorder="1" applyAlignment="1">
      <alignment horizontal="right" vertical="center"/>
    </xf>
    <xf numFmtId="38" fontId="39" fillId="4" borderId="10" xfId="4" applyFont="1" applyFill="1" applyBorder="1" applyAlignment="1">
      <alignment horizontal="right" vertical="center"/>
    </xf>
    <xf numFmtId="179" fontId="17" fillId="4" borderId="16" xfId="5" applyNumberFormat="1" applyFont="1" applyFill="1" applyBorder="1" applyAlignment="1">
      <alignment horizontal="right" vertical="center"/>
    </xf>
    <xf numFmtId="0" fontId="39" fillId="4" borderId="61" xfId="3" applyFont="1" applyFill="1" applyBorder="1" applyAlignment="1">
      <alignment vertical="center"/>
    </xf>
    <xf numFmtId="176" fontId="38" fillId="0" borderId="112" xfId="4" applyNumberFormat="1" applyFont="1" applyFill="1" applyBorder="1" applyAlignment="1">
      <alignment vertical="center" shrinkToFit="1"/>
    </xf>
    <xf numFmtId="176" fontId="38" fillId="0" borderId="46" xfId="4" applyNumberFormat="1" applyFont="1" applyFill="1" applyBorder="1" applyAlignment="1">
      <alignment vertical="center" shrinkToFit="1"/>
    </xf>
    <xf numFmtId="38" fontId="39" fillId="4" borderId="52" xfId="4" applyFont="1" applyFill="1" applyBorder="1" applyAlignment="1">
      <alignment horizontal="right" vertical="center" shrinkToFit="1"/>
    </xf>
    <xf numFmtId="0" fontId="39" fillId="0" borderId="52" xfId="0" applyFont="1" applyFill="1" applyBorder="1" applyAlignment="1">
      <alignment horizontal="right" vertical="center"/>
    </xf>
    <xf numFmtId="176" fontId="41" fillId="4" borderId="73" xfId="3" applyNumberFormat="1" applyFont="1" applyFill="1" applyBorder="1" applyAlignment="1">
      <alignment vertical="center"/>
    </xf>
    <xf numFmtId="0" fontId="38" fillId="0" borderId="64" xfId="0" applyFont="1" applyFill="1" applyBorder="1" applyAlignment="1">
      <alignment horizontal="right" vertical="center"/>
    </xf>
    <xf numFmtId="176" fontId="38" fillId="0" borderId="24" xfId="4" applyNumberFormat="1" applyFont="1" applyFill="1" applyBorder="1" applyAlignment="1">
      <alignment vertical="center" shrinkToFit="1"/>
    </xf>
    <xf numFmtId="0" fontId="39" fillId="4" borderId="65" xfId="3" applyFont="1" applyFill="1" applyBorder="1" applyAlignment="1">
      <alignment vertical="center"/>
    </xf>
    <xf numFmtId="0" fontId="33" fillId="0" borderId="37" xfId="0" applyFont="1" applyBorder="1" applyAlignment="1">
      <alignment horizontal="center" vertical="center" wrapText="1"/>
    </xf>
    <xf numFmtId="0" fontId="33" fillId="0" borderId="1" xfId="0" applyFont="1" applyBorder="1" applyAlignment="1">
      <alignment horizontal="right" vertical="center" wrapText="1"/>
    </xf>
    <xf numFmtId="0" fontId="33" fillId="0" borderId="105" xfId="0" applyFont="1" applyBorder="1" applyAlignment="1">
      <alignment horizontal="right" vertical="center" wrapText="1"/>
    </xf>
    <xf numFmtId="182" fontId="33" fillId="0" borderId="113" xfId="0" applyNumberFormat="1" applyFont="1" applyBorder="1" applyAlignment="1">
      <alignment horizontal="center" vertical="center" wrapText="1"/>
    </xf>
    <xf numFmtId="0" fontId="33" fillId="0" borderId="114" xfId="0" applyFont="1" applyBorder="1" applyAlignment="1">
      <alignment horizontal="right" vertical="center" wrapText="1"/>
    </xf>
    <xf numFmtId="176" fontId="33" fillId="0" borderId="115" xfId="0" applyNumberFormat="1" applyFont="1" applyBorder="1" applyAlignment="1">
      <alignment horizontal="center" vertical="center" wrapText="1"/>
    </xf>
    <xf numFmtId="182" fontId="33" fillId="0" borderId="82" xfId="0" applyNumberFormat="1" applyFont="1" applyBorder="1" applyAlignment="1">
      <alignment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38" fontId="7" fillId="2" borderId="7" xfId="1" applyFont="1" applyFill="1" applyBorder="1" applyAlignment="1">
      <alignment horizontal="center" vertical="center"/>
    </xf>
    <xf numFmtId="38" fontId="7" fillId="2" borderId="14" xfId="1" applyFont="1" applyFill="1" applyBorder="1" applyAlignment="1">
      <alignment horizontal="center" vertical="center"/>
    </xf>
    <xf numFmtId="38" fontId="7" fillId="2" borderId="8" xfId="1" applyFont="1" applyFill="1" applyBorder="1" applyAlignment="1">
      <alignment horizontal="center" vertical="center" wrapText="1"/>
    </xf>
    <xf numFmtId="38" fontId="7" fillId="2" borderId="9" xfId="1" applyFont="1" applyFill="1" applyBorder="1" applyAlignment="1">
      <alignment horizontal="center" vertical="center" wrapText="1"/>
    </xf>
    <xf numFmtId="57" fontId="7" fillId="2" borderId="10" xfId="0" applyNumberFormat="1" applyFont="1" applyFill="1" applyBorder="1" applyAlignment="1">
      <alignment horizontal="center" vertical="center" wrapText="1"/>
    </xf>
    <xf numFmtId="57" fontId="7" fillId="2" borderId="16" xfId="0" applyNumberFormat="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7" xfId="0" applyFont="1" applyFill="1" applyBorder="1" applyAlignment="1">
      <alignment horizontal="center" vertical="center"/>
    </xf>
    <xf numFmtId="0" fontId="9" fillId="0" borderId="0" xfId="0" applyFont="1" applyAlignment="1">
      <alignment horizontal="left" vertical="center" wrapText="1"/>
    </xf>
    <xf numFmtId="0" fontId="19" fillId="0" borderId="18" xfId="0" applyFont="1" applyFill="1" applyBorder="1" applyAlignment="1">
      <alignment horizontal="left" vertical="center"/>
    </xf>
    <xf numFmtId="0" fontId="19" fillId="0" borderId="19" xfId="0" applyFont="1" applyFill="1" applyBorder="1" applyAlignment="1">
      <alignment horizontal="left" vertical="center"/>
    </xf>
    <xf numFmtId="0" fontId="19" fillId="0" borderId="5" xfId="0" applyFont="1" applyBorder="1">
      <alignment vertical="center"/>
    </xf>
    <xf numFmtId="0" fontId="19" fillId="0" borderId="6" xfId="0" applyFont="1" applyBorder="1">
      <alignment vertical="center"/>
    </xf>
    <xf numFmtId="0" fontId="7" fillId="0" borderId="5" xfId="0" applyFont="1" applyBorder="1">
      <alignment vertical="center"/>
    </xf>
    <xf numFmtId="0" fontId="7" fillId="0" borderId="6" xfId="0" applyFont="1" applyBorder="1">
      <alignment vertical="center"/>
    </xf>
    <xf numFmtId="0" fontId="7" fillId="0" borderId="36" xfId="0" applyFont="1" applyBorder="1">
      <alignment vertical="center"/>
    </xf>
    <xf numFmtId="0" fontId="7" fillId="0" borderId="41" xfId="0" applyFont="1" applyBorder="1">
      <alignment vertical="center"/>
    </xf>
    <xf numFmtId="0" fontId="9" fillId="0" borderId="0" xfId="0" applyFont="1" applyFill="1" applyBorder="1" applyAlignment="1">
      <alignment vertical="center"/>
    </xf>
    <xf numFmtId="0" fontId="7" fillId="0" borderId="12" xfId="0" applyFont="1" applyBorder="1" applyAlignment="1">
      <alignment horizontal="center" vertical="center"/>
    </xf>
    <xf numFmtId="0" fontId="7" fillId="0" borderId="54" xfId="0" applyFont="1" applyBorder="1" applyAlignment="1">
      <alignment horizontal="center" vertical="center"/>
    </xf>
    <xf numFmtId="0" fontId="17" fillId="2" borderId="94" xfId="3" applyFont="1" applyFill="1" applyBorder="1" applyAlignment="1">
      <alignment horizontal="center" vertical="center" wrapText="1"/>
    </xf>
    <xf numFmtId="0" fontId="17" fillId="2" borderId="42" xfId="3" applyFont="1" applyFill="1" applyBorder="1" applyAlignment="1">
      <alignment horizontal="center" vertical="center"/>
    </xf>
    <xf numFmtId="0" fontId="17" fillId="2" borderId="6" xfId="3" applyFont="1" applyFill="1" applyBorder="1" applyAlignment="1">
      <alignment horizontal="center" vertical="center" wrapText="1"/>
    </xf>
    <xf numFmtId="0" fontId="17" fillId="2" borderId="93" xfId="3" applyFont="1" applyFill="1" applyBorder="1" applyAlignment="1">
      <alignment horizontal="center" vertical="center"/>
    </xf>
    <xf numFmtId="0" fontId="17" fillId="2" borderId="27" xfId="3" applyFont="1" applyFill="1" applyBorder="1" applyAlignment="1">
      <alignment horizontal="center" vertical="center" wrapText="1"/>
    </xf>
    <xf numFmtId="0" fontId="17" fillId="2" borderId="57" xfId="3" applyFont="1" applyFill="1" applyBorder="1" applyAlignment="1">
      <alignment horizontal="center" vertical="center" wrapText="1"/>
    </xf>
    <xf numFmtId="0" fontId="37" fillId="0" borderId="0" xfId="3" applyFont="1" applyAlignment="1">
      <alignment horizontal="left" vertical="center" wrapText="1"/>
    </xf>
    <xf numFmtId="0" fontId="22" fillId="0" borderId="73" xfId="3" applyFont="1" applyBorder="1" applyAlignment="1">
      <alignment horizontal="center" vertical="center"/>
    </xf>
    <xf numFmtId="0" fontId="22" fillId="0" borderId="16" xfId="3" applyFont="1" applyBorder="1" applyAlignment="1">
      <alignment horizontal="center" vertical="center"/>
    </xf>
    <xf numFmtId="0" fontId="22" fillId="2" borderId="10" xfId="3" applyFont="1" applyFill="1" applyBorder="1" applyAlignment="1">
      <alignment horizontal="center" vertical="center"/>
    </xf>
    <xf numFmtId="0" fontId="22" fillId="2" borderId="16" xfId="3" applyFont="1" applyFill="1" applyBorder="1" applyAlignment="1">
      <alignment horizontal="center" vertical="center"/>
    </xf>
    <xf numFmtId="0" fontId="17" fillId="2" borderId="5" xfId="3" applyFont="1" applyFill="1" applyBorder="1" applyAlignment="1">
      <alignment horizontal="center" vertical="center" wrapText="1"/>
    </xf>
    <xf numFmtId="0" fontId="17" fillId="2" borderId="54" xfId="3" applyFont="1" applyFill="1" applyBorder="1" applyAlignment="1">
      <alignment horizontal="center" vertical="center"/>
    </xf>
    <xf numFmtId="0" fontId="23" fillId="0" borderId="77" xfId="3" applyFont="1" applyBorder="1" applyAlignment="1">
      <alignment horizontal="right" vertical="center"/>
    </xf>
    <xf numFmtId="0" fontId="23" fillId="0" borderId="78" xfId="3" applyFont="1" applyBorder="1" applyAlignment="1">
      <alignment horizontal="right" vertical="center"/>
    </xf>
    <xf numFmtId="0" fontId="17" fillId="2" borderId="31" xfId="3" applyFont="1" applyFill="1" applyBorder="1" applyAlignment="1">
      <alignment horizontal="center" vertical="center" wrapText="1"/>
    </xf>
    <xf numFmtId="0" fontId="17" fillId="2" borderId="9" xfId="3" applyFont="1" applyFill="1" applyBorder="1" applyAlignment="1">
      <alignment horizontal="center" vertical="center" wrapText="1"/>
    </xf>
    <xf numFmtId="0" fontId="17" fillId="2" borderId="46" xfId="3" applyFont="1" applyFill="1" applyBorder="1" applyAlignment="1">
      <alignment horizontal="center" vertical="center" wrapText="1"/>
    </xf>
    <xf numFmtId="176" fontId="17" fillId="0" borderId="92" xfId="3" applyNumberFormat="1" applyFont="1" applyBorder="1" applyAlignment="1">
      <alignment horizontal="center" vertical="center"/>
    </xf>
    <xf numFmtId="176" fontId="17" fillId="0" borderId="76" xfId="3" applyNumberFormat="1" applyFont="1" applyBorder="1" applyAlignment="1">
      <alignment horizontal="center" vertical="center"/>
    </xf>
    <xf numFmtId="0" fontId="17" fillId="2" borderId="10" xfId="3" applyFont="1" applyFill="1" applyBorder="1" applyAlignment="1">
      <alignment horizontal="center" vertical="center" wrapText="1"/>
    </xf>
    <xf numFmtId="0" fontId="17" fillId="2" borderId="16" xfId="3" applyFont="1" applyFill="1" applyBorder="1" applyAlignment="1">
      <alignment horizontal="center" vertical="center" wrapText="1"/>
    </xf>
    <xf numFmtId="0" fontId="42" fillId="0" borderId="109" xfId="0" applyFont="1" applyFill="1" applyBorder="1" applyAlignment="1">
      <alignment horizontal="center" vertical="center"/>
    </xf>
    <xf numFmtId="0" fontId="42" fillId="0" borderId="110" xfId="0" applyFont="1" applyFill="1" applyBorder="1" applyAlignment="1">
      <alignment horizontal="center" vertical="center"/>
    </xf>
    <xf numFmtId="0" fontId="42" fillId="0" borderId="111" xfId="0" applyFont="1" applyFill="1" applyBorder="1" applyAlignment="1">
      <alignment horizontal="center" vertical="center"/>
    </xf>
    <xf numFmtId="0" fontId="30" fillId="0" borderId="40" xfId="0" applyFont="1" applyFill="1" applyBorder="1" applyAlignment="1">
      <alignment horizontal="right" vertical="center"/>
    </xf>
    <xf numFmtId="0" fontId="30" fillId="0" borderId="30" xfId="0" applyFont="1" applyFill="1" applyBorder="1" applyAlignment="1">
      <alignment horizontal="right" vertical="center"/>
    </xf>
    <xf numFmtId="0" fontId="30" fillId="0" borderId="35" xfId="0" applyFont="1" applyFill="1" applyBorder="1" applyAlignment="1">
      <alignment horizontal="right" vertical="center"/>
    </xf>
    <xf numFmtId="0" fontId="30" fillId="0" borderId="105" xfId="0" applyFont="1" applyFill="1" applyBorder="1" applyAlignment="1">
      <alignment horizontal="right" vertical="center"/>
    </xf>
    <xf numFmtId="0" fontId="30" fillId="0" borderId="36" xfId="0" applyFont="1" applyFill="1" applyBorder="1" applyAlignment="1">
      <alignment horizontal="right" vertical="center"/>
    </xf>
    <xf numFmtId="0" fontId="30" fillId="0" borderId="87" xfId="0" applyFont="1" applyFill="1" applyBorder="1" applyAlignment="1">
      <alignment horizontal="right" vertical="center"/>
    </xf>
    <xf numFmtId="0" fontId="29" fillId="0" borderId="0" xfId="0" applyFont="1" applyBorder="1" applyAlignment="1">
      <alignment horizontal="right" vertical="center"/>
    </xf>
    <xf numFmtId="0" fontId="29" fillId="0" borderId="69" xfId="0" applyFont="1" applyBorder="1" applyAlignment="1">
      <alignment horizontal="right" vertical="center"/>
    </xf>
    <xf numFmtId="184" fontId="30" fillId="0" borderId="37" xfId="0" applyNumberFormat="1" applyFont="1" applyFill="1" applyBorder="1" applyAlignment="1">
      <alignment horizontal="right" vertical="center"/>
    </xf>
    <xf numFmtId="184" fontId="30" fillId="0" borderId="14" xfId="0" applyNumberFormat="1" applyFont="1" applyFill="1" applyBorder="1" applyAlignment="1">
      <alignment horizontal="right" vertical="center"/>
    </xf>
    <xf numFmtId="184" fontId="30" fillId="0" borderId="32" xfId="0" applyNumberFormat="1" applyFont="1" applyFill="1" applyBorder="1" applyAlignment="1">
      <alignment horizontal="right" vertical="center"/>
    </xf>
    <xf numFmtId="0" fontId="30" fillId="0" borderId="1" xfId="0" applyFont="1" applyFill="1" applyBorder="1" applyAlignment="1">
      <alignment horizontal="center" vertical="center"/>
    </xf>
    <xf numFmtId="0" fontId="30" fillId="0" borderId="27" xfId="0" applyFont="1" applyFill="1" applyBorder="1" applyAlignment="1">
      <alignment horizontal="center" vertical="center"/>
    </xf>
    <xf numFmtId="0" fontId="30" fillId="0" borderId="3" xfId="0" applyFont="1" applyFill="1" applyBorder="1" applyAlignment="1">
      <alignment horizontal="center" vertical="center"/>
    </xf>
    <xf numFmtId="0" fontId="30" fillId="2" borderId="101" xfId="0" applyFont="1" applyFill="1" applyBorder="1" applyAlignment="1">
      <alignment horizontal="center" vertical="center"/>
    </xf>
    <xf numFmtId="0" fontId="30" fillId="2" borderId="106" xfId="0" applyFont="1" applyFill="1" applyBorder="1" applyAlignment="1">
      <alignment horizontal="center" vertical="center"/>
    </xf>
    <xf numFmtId="0" fontId="30" fillId="2" borderId="9" xfId="0" applyFont="1" applyFill="1" applyBorder="1" applyAlignment="1">
      <alignment horizontal="center" vertical="center"/>
    </xf>
    <xf numFmtId="0" fontId="30" fillId="0" borderId="53" xfId="0" applyFont="1" applyFill="1" applyBorder="1" applyAlignment="1">
      <alignment horizontal="left" vertical="center"/>
    </xf>
    <xf numFmtId="0" fontId="30" fillId="0" borderId="70" xfId="0" applyFont="1" applyFill="1" applyBorder="1" applyAlignment="1">
      <alignment horizontal="left" vertical="center"/>
    </xf>
    <xf numFmtId="0" fontId="30" fillId="0" borderId="51" xfId="0" applyFont="1" applyFill="1" applyBorder="1" applyAlignment="1">
      <alignment horizontal="left" vertical="center"/>
    </xf>
    <xf numFmtId="0" fontId="30" fillId="0" borderId="53" xfId="0" applyFont="1" applyFill="1" applyBorder="1" applyAlignment="1">
      <alignment horizontal="left" vertical="center" wrapText="1"/>
    </xf>
    <xf numFmtId="0" fontId="30" fillId="0" borderId="70" xfId="0" applyFont="1" applyFill="1" applyBorder="1" applyAlignment="1">
      <alignment horizontal="left" vertical="center" wrapText="1"/>
    </xf>
    <xf numFmtId="0" fontId="30" fillId="0" borderId="51" xfId="0" applyFont="1" applyFill="1" applyBorder="1" applyAlignment="1">
      <alignment horizontal="left" vertical="center" wrapText="1"/>
    </xf>
    <xf numFmtId="0" fontId="30" fillId="0" borderId="107" xfId="0" applyFont="1" applyFill="1" applyBorder="1" applyAlignment="1">
      <alignment horizontal="left" vertical="center" wrapText="1"/>
    </xf>
    <xf numFmtId="0" fontId="30" fillId="0" borderId="60" xfId="0" applyFont="1" applyFill="1" applyBorder="1" applyAlignment="1">
      <alignment horizontal="left" vertical="center" wrapText="1"/>
    </xf>
    <xf numFmtId="0" fontId="30" fillId="0" borderId="40" xfId="0" applyFont="1" applyFill="1" applyBorder="1" applyAlignment="1">
      <alignment horizontal="left" vertical="center" wrapText="1"/>
    </xf>
    <xf numFmtId="0" fontId="30" fillId="0" borderId="12"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30" xfId="0" applyFont="1" applyFill="1" applyBorder="1" applyAlignment="1">
      <alignment horizontal="left" vertical="center" wrapText="1"/>
    </xf>
    <xf numFmtId="0" fontId="30" fillId="0" borderId="108" xfId="0" applyFont="1" applyFill="1" applyBorder="1" applyAlignment="1">
      <alignment horizontal="left" vertical="center" wrapText="1"/>
    </xf>
    <xf numFmtId="0" fontId="30" fillId="0" borderId="69" xfId="0" applyFont="1" applyFill="1" applyBorder="1" applyAlignment="1">
      <alignment horizontal="left" vertical="center" wrapText="1"/>
    </xf>
    <xf numFmtId="0" fontId="30" fillId="0" borderId="35" xfId="0" applyFont="1" applyFill="1" applyBorder="1" applyAlignment="1">
      <alignment horizontal="left" vertical="center" wrapText="1"/>
    </xf>
    <xf numFmtId="182" fontId="33" fillId="0" borderId="82" xfId="0" applyNumberFormat="1" applyFont="1" applyBorder="1" applyAlignment="1">
      <alignment horizontal="center" vertical="center" wrapText="1"/>
    </xf>
    <xf numFmtId="182" fontId="33" fillId="0" borderId="49" xfId="0" applyNumberFormat="1" applyFont="1" applyBorder="1" applyAlignment="1">
      <alignment horizontal="center" vertical="center" wrapText="1"/>
    </xf>
    <xf numFmtId="184" fontId="33" fillId="0" borderId="82" xfId="0" applyNumberFormat="1" applyFont="1" applyBorder="1" applyAlignment="1">
      <alignment horizontal="center" vertical="center" wrapText="1"/>
    </xf>
    <xf numFmtId="184" fontId="33" fillId="0" borderId="49" xfId="0" applyNumberFormat="1" applyFont="1" applyBorder="1" applyAlignment="1">
      <alignment horizontal="center" vertical="center" wrapText="1"/>
    </xf>
    <xf numFmtId="0" fontId="23" fillId="0" borderId="0" xfId="0" applyFont="1" applyAlignment="1">
      <alignment horizontal="left" vertical="center" wrapText="1"/>
    </xf>
    <xf numFmtId="0" fontId="30" fillId="2" borderId="49" xfId="0" applyFont="1" applyFill="1" applyBorder="1" applyAlignment="1">
      <alignment horizontal="center" vertical="center"/>
    </xf>
    <xf numFmtId="0" fontId="30" fillId="2" borderId="62" xfId="0" applyFont="1" applyFill="1" applyBorder="1" applyAlignment="1">
      <alignment horizontal="center" vertical="center"/>
    </xf>
    <xf numFmtId="0" fontId="30" fillId="2" borderId="50" xfId="0" applyFont="1" applyFill="1" applyBorder="1" applyAlignment="1">
      <alignment horizontal="center" vertical="center" shrinkToFit="1"/>
    </xf>
    <xf numFmtId="0" fontId="30" fillId="2" borderId="70" xfId="0" applyFont="1" applyFill="1" applyBorder="1" applyAlignment="1">
      <alignment horizontal="center" vertical="center" shrinkToFit="1"/>
    </xf>
    <xf numFmtId="0" fontId="30" fillId="2" borderId="2" xfId="0" applyFont="1" applyFill="1" applyBorder="1" applyAlignment="1">
      <alignment horizontal="center" vertical="center" shrinkToFit="1"/>
    </xf>
    <xf numFmtId="0" fontId="30" fillId="2" borderId="49" xfId="0" applyFont="1" applyFill="1" applyBorder="1" applyAlignment="1">
      <alignment horizontal="center" vertical="center" shrinkToFit="1"/>
    </xf>
    <xf numFmtId="0" fontId="30" fillId="2" borderId="81" xfId="0" applyFont="1" applyFill="1" applyBorder="1" applyAlignment="1">
      <alignment horizontal="center" vertical="center" shrinkToFit="1"/>
    </xf>
    <xf numFmtId="0" fontId="30" fillId="2" borderId="62" xfId="0" applyFont="1" applyFill="1" applyBorder="1" applyAlignment="1">
      <alignment horizontal="center" vertical="center" shrinkToFit="1"/>
    </xf>
    <xf numFmtId="0" fontId="33" fillId="2" borderId="49" xfId="0" applyFont="1" applyFill="1" applyBorder="1" applyAlignment="1">
      <alignment horizontal="center" vertical="center" wrapText="1"/>
    </xf>
    <xf numFmtId="0" fontId="33" fillId="2" borderId="62" xfId="0" applyFont="1" applyFill="1" applyBorder="1" applyAlignment="1">
      <alignment horizontal="center" vertical="center" wrapText="1"/>
    </xf>
    <xf numFmtId="58" fontId="33" fillId="2" borderId="50" xfId="0" applyNumberFormat="1" applyFont="1" applyFill="1" applyBorder="1" applyAlignment="1">
      <alignment horizontal="center" vertical="center" shrinkToFit="1"/>
    </xf>
    <xf numFmtId="58" fontId="33" fillId="2" borderId="60" xfId="0" applyNumberFormat="1" applyFont="1" applyFill="1" applyBorder="1" applyAlignment="1">
      <alignment horizontal="center" vertical="center" shrinkToFit="1"/>
    </xf>
    <xf numFmtId="0" fontId="33" fillId="2" borderId="1"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2" borderId="85" xfId="0" applyFont="1" applyFill="1" applyBorder="1" applyAlignment="1">
      <alignment horizontal="center" vertical="center" wrapText="1"/>
    </xf>
    <xf numFmtId="0" fontId="33" fillId="2" borderId="86" xfId="0" applyFont="1" applyFill="1" applyBorder="1" applyAlignment="1">
      <alignment horizontal="center" vertical="center" wrapText="1"/>
    </xf>
    <xf numFmtId="0" fontId="33" fillId="0" borderId="4" xfId="0" quotePrefix="1" applyNumberFormat="1" applyFont="1" applyBorder="1" applyAlignment="1">
      <alignment horizontal="center" vertical="center" wrapText="1"/>
    </xf>
    <xf numFmtId="0" fontId="33" fillId="0" borderId="32" xfId="0" applyNumberFormat="1" applyFont="1" applyBorder="1" applyAlignment="1">
      <alignment horizontal="center" vertical="center" wrapText="1"/>
    </xf>
    <xf numFmtId="182" fontId="33" fillId="0" borderId="53" xfId="0" applyNumberFormat="1" applyFont="1" applyBorder="1" applyAlignment="1">
      <alignment horizontal="center" vertical="center" wrapText="1"/>
    </xf>
    <xf numFmtId="38" fontId="28" fillId="0" borderId="0" xfId="1" applyFont="1" applyBorder="1" applyAlignment="1">
      <alignment horizontal="center" vertical="center"/>
    </xf>
  </cellXfs>
  <cellStyles count="6">
    <cellStyle name="パーセント" xfId="2" builtinId="5"/>
    <cellStyle name="パーセント 2" xfId="5"/>
    <cellStyle name="桁区切り" xfId="1" builtinId="6"/>
    <cellStyle name="桁区切り 2" xfId="4"/>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tabSelected="1" view="pageBreakPreview" zoomScale="60" zoomScaleNormal="70" workbookViewId="0"/>
  </sheetViews>
  <sheetFormatPr defaultRowHeight="14.4"/>
  <cols>
    <col min="1" max="1" width="2.59765625" customWidth="1"/>
    <col min="2" max="2" width="32" bestFit="1" customWidth="1"/>
    <col min="3" max="5" width="10.796875" style="1" customWidth="1"/>
    <col min="6" max="6" width="10.796875" customWidth="1"/>
    <col min="7" max="7" width="9.296875" customWidth="1"/>
  </cols>
  <sheetData>
    <row r="1" spans="1:7">
      <c r="E1" s="1" t="s">
        <v>0</v>
      </c>
      <c r="F1" s="422"/>
      <c r="G1" s="422"/>
    </row>
    <row r="2" spans="1:7">
      <c r="F2" s="422"/>
      <c r="G2" s="422"/>
    </row>
    <row r="3" spans="1:7" ht="27.75" customHeight="1">
      <c r="A3" s="2" t="s">
        <v>1</v>
      </c>
      <c r="B3" s="3"/>
      <c r="C3" s="4"/>
      <c r="D3" s="4"/>
      <c r="E3" s="4"/>
      <c r="F3" s="5"/>
    </row>
    <row r="4" spans="1:7" ht="27.75" customHeight="1" thickBot="1">
      <c r="A4" s="6" t="s">
        <v>154</v>
      </c>
      <c r="B4" s="3"/>
      <c r="C4" s="4"/>
      <c r="D4" s="4"/>
      <c r="E4" s="4"/>
      <c r="F4" s="5"/>
      <c r="G4" s="5" t="s">
        <v>2</v>
      </c>
    </row>
    <row r="5" spans="1:7" ht="19.2" customHeight="1">
      <c r="A5" s="317" t="s">
        <v>3</v>
      </c>
      <c r="B5" s="318"/>
      <c r="C5" s="321" t="s">
        <v>4</v>
      </c>
      <c r="D5" s="323" t="s">
        <v>5</v>
      </c>
      <c r="E5" s="324"/>
      <c r="F5" s="325" t="s">
        <v>141</v>
      </c>
      <c r="G5" s="327" t="s">
        <v>6</v>
      </c>
    </row>
    <row r="6" spans="1:7" ht="22.95" customHeight="1" thickBot="1">
      <c r="A6" s="319"/>
      <c r="B6" s="320"/>
      <c r="C6" s="322"/>
      <c r="D6" s="7" t="s">
        <v>7</v>
      </c>
      <c r="E6" s="8" t="s">
        <v>8</v>
      </c>
      <c r="F6" s="326"/>
      <c r="G6" s="328"/>
    </row>
    <row r="7" spans="1:7" s="128" customFormat="1" ht="28.05" customHeight="1" thickBot="1">
      <c r="A7" s="330" t="s">
        <v>9</v>
      </c>
      <c r="B7" s="331"/>
      <c r="C7" s="264">
        <v>401144</v>
      </c>
      <c r="D7" s="265">
        <v>190780</v>
      </c>
      <c r="E7" s="266">
        <f>C7-D7</f>
        <v>210364</v>
      </c>
      <c r="F7" s="267">
        <v>417599</v>
      </c>
      <c r="G7" s="268">
        <f>C7-F7</f>
        <v>-16455</v>
      </c>
    </row>
    <row r="8" spans="1:7" s="128" customFormat="1" ht="28.05" customHeight="1">
      <c r="A8" s="332" t="s">
        <v>10</v>
      </c>
      <c r="B8" s="333"/>
      <c r="C8" s="117">
        <v>177687</v>
      </c>
      <c r="D8" s="118">
        <v>80292</v>
      </c>
      <c r="E8" s="119">
        <f>C8-D8</f>
        <v>97395</v>
      </c>
      <c r="F8" s="120">
        <v>175277</v>
      </c>
      <c r="G8" s="121">
        <f>C8-F8</f>
        <v>2410</v>
      </c>
    </row>
    <row r="9" spans="1:7" s="128" customFormat="1" ht="21" customHeight="1" thickBot="1">
      <c r="A9" s="122"/>
      <c r="B9" s="123" t="s">
        <v>11</v>
      </c>
      <c r="C9" s="124">
        <f>C8/C7</f>
        <v>0.44295066110922759</v>
      </c>
      <c r="D9" s="125">
        <f>D8/D7</f>
        <v>0.42086172554775136</v>
      </c>
      <c r="E9" s="126">
        <f>E8/E7</f>
        <v>0.46298321005495235</v>
      </c>
      <c r="F9" s="127">
        <f>F8/F7</f>
        <v>0.41972562194832841</v>
      </c>
      <c r="G9" s="277" t="s">
        <v>142</v>
      </c>
    </row>
    <row r="10" spans="1:7" ht="28.05" customHeight="1">
      <c r="A10" s="334" t="s">
        <v>12</v>
      </c>
      <c r="B10" s="335"/>
      <c r="C10" s="9">
        <v>170241</v>
      </c>
      <c r="D10" s="13">
        <v>73624</v>
      </c>
      <c r="E10" s="10">
        <f>C10-D10</f>
        <v>96617</v>
      </c>
      <c r="F10" s="10">
        <v>167590</v>
      </c>
      <c r="G10" s="11">
        <f>C10-F10</f>
        <v>2651</v>
      </c>
    </row>
    <row r="11" spans="1:7" ht="21" customHeight="1">
      <c r="A11" s="12"/>
      <c r="B11" s="14" t="s">
        <v>13</v>
      </c>
      <c r="C11" s="15">
        <f>C10/C7</f>
        <v>0.42438874818020461</v>
      </c>
      <c r="D11" s="16">
        <f t="shared" ref="D11:E11" si="0">D10/D7</f>
        <v>0.38591047279589058</v>
      </c>
      <c r="E11" s="17">
        <f t="shared" si="0"/>
        <v>0.45928485862600066</v>
      </c>
      <c r="F11" s="18">
        <f>F10/F7</f>
        <v>0.40131801081899143</v>
      </c>
      <c r="G11" s="278" t="s">
        <v>143</v>
      </c>
    </row>
    <row r="12" spans="1:7" ht="28.05" customHeight="1">
      <c r="A12" s="336"/>
      <c r="B12" s="19" t="s">
        <v>14</v>
      </c>
      <c r="C12" s="20">
        <v>147766</v>
      </c>
      <c r="D12" s="21">
        <v>61438</v>
      </c>
      <c r="E12" s="22">
        <f>C12-D12</f>
        <v>86328</v>
      </c>
      <c r="F12" s="137">
        <v>146280</v>
      </c>
      <c r="G12" s="23">
        <f t="shared" ref="G12:G22" si="1">C12-F12</f>
        <v>1486</v>
      </c>
    </row>
    <row r="13" spans="1:7" ht="28.05" customHeight="1">
      <c r="A13" s="336"/>
      <c r="B13" s="19" t="s">
        <v>15</v>
      </c>
      <c r="C13" s="20">
        <v>15284</v>
      </c>
      <c r="D13" s="21">
        <v>5017</v>
      </c>
      <c r="E13" s="22">
        <f>C13-D13</f>
        <v>10267</v>
      </c>
      <c r="F13" s="137">
        <v>14360</v>
      </c>
      <c r="G13" s="23">
        <f t="shared" si="1"/>
        <v>924</v>
      </c>
    </row>
    <row r="14" spans="1:7" ht="28.05" customHeight="1" thickBot="1">
      <c r="A14" s="337"/>
      <c r="B14" s="24" t="s">
        <v>16</v>
      </c>
      <c r="C14" s="25">
        <v>7191</v>
      </c>
      <c r="D14" s="26">
        <v>7169</v>
      </c>
      <c r="E14" s="27">
        <f>C14-D14</f>
        <v>22</v>
      </c>
      <c r="F14" s="139">
        <v>6950</v>
      </c>
      <c r="G14" s="28">
        <f>C14-F14</f>
        <v>241</v>
      </c>
    </row>
    <row r="15" spans="1:7" ht="30" customHeight="1">
      <c r="A15" s="334" t="s">
        <v>17</v>
      </c>
      <c r="B15" s="335"/>
      <c r="C15" s="9">
        <f>D15+E15</f>
        <v>7446</v>
      </c>
      <c r="D15" s="29">
        <f>D8-D10</f>
        <v>6668</v>
      </c>
      <c r="E15" s="30">
        <f>E8-E10</f>
        <v>778</v>
      </c>
      <c r="F15" s="120">
        <f>(F8-F10)</f>
        <v>7687</v>
      </c>
      <c r="G15" s="11">
        <f>C15-F15</f>
        <v>-241</v>
      </c>
    </row>
    <row r="16" spans="1:7" ht="32.1" customHeight="1">
      <c r="A16" s="339"/>
      <c r="B16" s="31" t="s">
        <v>18</v>
      </c>
      <c r="C16" s="32">
        <v>194</v>
      </c>
      <c r="D16" s="279">
        <v>31</v>
      </c>
      <c r="E16" s="283">
        <f>C16-D16</f>
        <v>163</v>
      </c>
      <c r="F16" s="135">
        <v>131</v>
      </c>
      <c r="G16" s="33">
        <f t="shared" si="1"/>
        <v>63</v>
      </c>
    </row>
    <row r="17" spans="1:15" ht="32.1" customHeight="1">
      <c r="A17" s="339"/>
      <c r="B17" s="31" t="s">
        <v>19</v>
      </c>
      <c r="C17" s="32">
        <v>65</v>
      </c>
      <c r="D17" s="284">
        <v>25</v>
      </c>
      <c r="E17" s="280">
        <f t="shared" ref="E17:E22" si="2">C17-D17</f>
        <v>40</v>
      </c>
      <c r="F17" s="135">
        <v>84</v>
      </c>
      <c r="G17" s="33">
        <f>C17-F17</f>
        <v>-19</v>
      </c>
      <c r="I17" s="282"/>
      <c r="J17" s="282"/>
      <c r="K17" s="282"/>
      <c r="L17" s="282"/>
      <c r="M17" s="282"/>
      <c r="N17" s="282"/>
      <c r="O17" s="282"/>
    </row>
    <row r="18" spans="1:15" ht="32.1" customHeight="1">
      <c r="A18" s="339"/>
      <c r="B18" s="31" t="s">
        <v>20</v>
      </c>
      <c r="C18" s="32">
        <v>386</v>
      </c>
      <c r="D18" s="284">
        <v>349</v>
      </c>
      <c r="E18" s="280">
        <f t="shared" si="2"/>
        <v>37</v>
      </c>
      <c r="F18" s="136">
        <v>397</v>
      </c>
      <c r="G18" s="34">
        <f t="shared" si="1"/>
        <v>-11</v>
      </c>
    </row>
    <row r="19" spans="1:15" ht="32.1" customHeight="1">
      <c r="A19" s="339"/>
      <c r="B19" s="31" t="s">
        <v>21</v>
      </c>
      <c r="C19" s="32">
        <v>645</v>
      </c>
      <c r="D19" s="284">
        <v>497</v>
      </c>
      <c r="E19" s="280">
        <f t="shared" si="2"/>
        <v>148</v>
      </c>
      <c r="F19" s="135">
        <v>864</v>
      </c>
      <c r="G19" s="35">
        <f t="shared" si="1"/>
        <v>-219</v>
      </c>
    </row>
    <row r="20" spans="1:15" ht="32.1" customHeight="1">
      <c r="A20" s="339"/>
      <c r="B20" s="31" t="s">
        <v>22</v>
      </c>
      <c r="C20" s="32">
        <v>571</v>
      </c>
      <c r="D20" s="279">
        <v>502</v>
      </c>
      <c r="E20" s="283">
        <f t="shared" si="2"/>
        <v>69</v>
      </c>
      <c r="F20" s="135">
        <v>543</v>
      </c>
      <c r="G20" s="33">
        <f t="shared" si="1"/>
        <v>28</v>
      </c>
    </row>
    <row r="21" spans="1:15" ht="32.1" customHeight="1">
      <c r="A21" s="339"/>
      <c r="B21" s="31" t="s">
        <v>23</v>
      </c>
      <c r="C21" s="32">
        <v>2280</v>
      </c>
      <c r="D21" s="284">
        <v>2032</v>
      </c>
      <c r="E21" s="280">
        <f t="shared" si="2"/>
        <v>248</v>
      </c>
      <c r="F21" s="135">
        <v>2652</v>
      </c>
      <c r="G21" s="33">
        <f t="shared" si="1"/>
        <v>-372</v>
      </c>
    </row>
    <row r="22" spans="1:15" ht="32.1" customHeight="1" thickBot="1">
      <c r="A22" s="339"/>
      <c r="B22" s="19" t="s">
        <v>24</v>
      </c>
      <c r="C22" s="20">
        <v>3085</v>
      </c>
      <c r="D22" s="285">
        <v>3036</v>
      </c>
      <c r="E22" s="281">
        <f t="shared" si="2"/>
        <v>49</v>
      </c>
      <c r="F22" s="137">
        <v>2710</v>
      </c>
      <c r="G22" s="23">
        <f t="shared" si="1"/>
        <v>375</v>
      </c>
    </row>
    <row r="23" spans="1:15" ht="30" customHeight="1" thickBot="1">
      <c r="A23" s="340"/>
      <c r="B23" s="36" t="s">
        <v>25</v>
      </c>
      <c r="C23" s="37">
        <f>(C15-C16-C17-C18-C19-C20-C21-C22)</f>
        <v>220</v>
      </c>
      <c r="D23" s="37">
        <f t="shared" ref="D23:E23" si="3">(D15-D16-D17-D18-D19-D20-D21-D22)</f>
        <v>196</v>
      </c>
      <c r="E23" s="37">
        <f t="shared" si="3"/>
        <v>24</v>
      </c>
      <c r="F23" s="138">
        <f>F15-F16-F17-F18-F19-F20-F21-F22</f>
        <v>306</v>
      </c>
      <c r="G23" s="38">
        <f>C23-F23</f>
        <v>-86</v>
      </c>
    </row>
    <row r="24" spans="1:15" s="44" customFormat="1" ht="14.25" customHeight="1">
      <c r="A24" s="39"/>
      <c r="B24" s="40"/>
      <c r="C24" s="41"/>
      <c r="D24" s="41"/>
      <c r="E24" s="41"/>
      <c r="F24" s="42"/>
      <c r="G24" s="43"/>
    </row>
    <row r="25" spans="1:15" s="44" customFormat="1" ht="12.75" customHeight="1">
      <c r="A25" s="338" t="s">
        <v>144</v>
      </c>
      <c r="B25" s="338"/>
      <c r="C25" s="338"/>
      <c r="D25" s="338"/>
      <c r="E25" s="338"/>
      <c r="F25" s="338"/>
      <c r="G25" s="43"/>
    </row>
    <row r="26" spans="1:15" ht="21" customHeight="1">
      <c r="A26" s="329" t="s">
        <v>26</v>
      </c>
      <c r="B26" s="329"/>
      <c r="C26" s="329"/>
      <c r="D26" s="329"/>
      <c r="E26" s="329"/>
      <c r="F26" s="329"/>
      <c r="G26" s="45"/>
    </row>
    <row r="27" spans="1:15" ht="21" customHeight="1">
      <c r="A27" s="46" t="s">
        <v>27</v>
      </c>
      <c r="B27" s="46"/>
      <c r="C27" s="47"/>
      <c r="D27" s="47"/>
      <c r="E27" s="47"/>
      <c r="F27" s="46"/>
      <c r="G27" s="46"/>
    </row>
    <row r="28" spans="1:15" ht="37.950000000000003" customHeight="1">
      <c r="A28" s="329" t="s">
        <v>159</v>
      </c>
      <c r="B28" s="329"/>
      <c r="C28" s="329"/>
      <c r="D28" s="329"/>
      <c r="E28" s="329"/>
      <c r="F28" s="329"/>
      <c r="G28" s="329"/>
    </row>
  </sheetData>
  <mergeCells count="15">
    <mergeCell ref="A28:G28"/>
    <mergeCell ref="A7:B7"/>
    <mergeCell ref="A8:B8"/>
    <mergeCell ref="A10:B10"/>
    <mergeCell ref="A12:A14"/>
    <mergeCell ref="A15:B15"/>
    <mergeCell ref="A25:F25"/>
    <mergeCell ref="A26:F26"/>
    <mergeCell ref="A16:A23"/>
    <mergeCell ref="F1:G2"/>
    <mergeCell ref="A5:B6"/>
    <mergeCell ref="C5:C6"/>
    <mergeCell ref="D5:E5"/>
    <mergeCell ref="F5:F6"/>
    <mergeCell ref="G5:G6"/>
  </mergeCells>
  <phoneticPr fontId="2"/>
  <printOptions horizontalCentered="1"/>
  <pageMargins left="0.98425196850393704" right="0.98425196850393704" top="0.78740157480314965" bottom="0.78740157480314965" header="0.31496062992125984" footer="0.31496062992125984"/>
  <pageSetup paperSize="9" scale="86" orientation="portrait" r:id="rId1"/>
  <colBreaks count="2" manualBreakCount="2">
    <brk id="2" max="1048575" man="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W52"/>
  <sheetViews>
    <sheetView view="pageBreakPreview" zoomScale="40" zoomScaleNormal="40" zoomScaleSheetLayoutView="40" workbookViewId="0"/>
  </sheetViews>
  <sheetFormatPr defaultColWidth="9" defaultRowHeight="21"/>
  <cols>
    <col min="1" max="1" width="3.19921875" style="48" customWidth="1"/>
    <col min="2" max="2" width="5.296875" style="48" customWidth="1"/>
    <col min="3" max="3" width="19.19921875" style="48" customWidth="1"/>
    <col min="4" max="12" width="13.09765625" style="48" customWidth="1"/>
    <col min="13" max="13" width="13.09765625" style="133" customWidth="1"/>
    <col min="14" max="17" width="13.09765625" style="48" customWidth="1"/>
    <col min="18" max="18" width="14.09765625" style="48" customWidth="1"/>
    <col min="19" max="19" width="10.59765625" style="48" hidden="1" customWidth="1"/>
    <col min="20" max="16384" width="9" style="48"/>
  </cols>
  <sheetData>
    <row r="1" spans="3:23" ht="36.75" customHeight="1">
      <c r="C1" s="49" t="s">
        <v>28</v>
      </c>
      <c r="D1" s="50"/>
      <c r="E1" s="50"/>
      <c r="F1" s="51"/>
      <c r="G1" s="50"/>
      <c r="H1" s="52"/>
      <c r="I1" s="52"/>
      <c r="J1" s="52"/>
      <c r="K1" s="52"/>
      <c r="L1" s="52"/>
      <c r="M1" s="129"/>
      <c r="N1" s="52"/>
      <c r="O1" s="52"/>
      <c r="P1" s="52"/>
      <c r="R1" s="53"/>
      <c r="S1" s="53"/>
    </row>
    <row r="2" spans="3:23" ht="20.25" hidden="1" customHeight="1">
      <c r="C2" s="54" t="s">
        <v>29</v>
      </c>
      <c r="D2" s="54"/>
      <c r="E2" s="54"/>
      <c r="F2" s="54"/>
      <c r="G2" s="54"/>
      <c r="H2" s="54"/>
      <c r="I2" s="54"/>
      <c r="J2" s="54"/>
      <c r="K2" s="54"/>
      <c r="L2" s="54"/>
      <c r="M2" s="129"/>
      <c r="N2" s="54"/>
      <c r="O2" s="54"/>
      <c r="P2" s="54"/>
      <c r="Q2" s="54"/>
      <c r="R2" s="54"/>
      <c r="S2" s="54"/>
    </row>
    <row r="3" spans="3:23" ht="20.25" customHeight="1">
      <c r="C3" s="54"/>
      <c r="D3" s="54"/>
      <c r="E3" s="54"/>
      <c r="F3" s="54"/>
      <c r="G3" s="54"/>
      <c r="H3" s="54"/>
      <c r="I3" s="54"/>
      <c r="J3" s="54"/>
      <c r="K3" s="54"/>
      <c r="L3" s="54"/>
      <c r="M3" s="129"/>
      <c r="N3" s="54"/>
      <c r="O3" s="54"/>
      <c r="P3" s="54"/>
      <c r="Q3" s="54"/>
      <c r="R3" s="54"/>
      <c r="S3" s="54"/>
    </row>
    <row r="4" spans="3:23" ht="24.75" customHeight="1" thickBot="1">
      <c r="C4" s="55"/>
      <c r="D4" s="134"/>
      <c r="E4" s="134"/>
      <c r="F4" s="55"/>
      <c r="G4" s="134"/>
      <c r="H4" s="55"/>
      <c r="I4" s="55"/>
      <c r="J4" s="55"/>
      <c r="K4" s="55"/>
      <c r="L4" s="55"/>
      <c r="M4" s="130"/>
      <c r="N4" s="259"/>
      <c r="O4" s="259"/>
      <c r="P4" s="259"/>
      <c r="Q4" s="251"/>
      <c r="R4" s="252" t="s">
        <v>93</v>
      </c>
      <c r="S4" s="57"/>
    </row>
    <row r="5" spans="3:23" ht="35.25" customHeight="1">
      <c r="C5" s="350" t="s">
        <v>30</v>
      </c>
      <c r="D5" s="352" t="s">
        <v>106</v>
      </c>
      <c r="E5" s="341" t="s">
        <v>107</v>
      </c>
      <c r="F5" s="341" t="s">
        <v>108</v>
      </c>
      <c r="G5" s="341" t="s">
        <v>109</v>
      </c>
      <c r="H5" s="341" t="s">
        <v>110</v>
      </c>
      <c r="I5" s="341" t="s">
        <v>111</v>
      </c>
      <c r="J5" s="341" t="s">
        <v>113</v>
      </c>
      <c r="K5" s="341" t="s">
        <v>115</v>
      </c>
      <c r="L5" s="343" t="s">
        <v>117</v>
      </c>
      <c r="M5" s="356" t="s">
        <v>129</v>
      </c>
      <c r="N5" s="345" t="s">
        <v>156</v>
      </c>
      <c r="O5" s="345" t="s">
        <v>157</v>
      </c>
      <c r="P5" s="361" t="s">
        <v>158</v>
      </c>
      <c r="Q5" s="357" t="s">
        <v>31</v>
      </c>
      <c r="R5" s="148" t="s">
        <v>32</v>
      </c>
      <c r="S5" s="58" t="s">
        <v>33</v>
      </c>
      <c r="T5" s="114"/>
      <c r="U5" s="55"/>
      <c r="V5" s="55"/>
    </row>
    <row r="6" spans="3:23" ht="22.95" customHeight="1" thickBot="1">
      <c r="C6" s="351"/>
      <c r="D6" s="353"/>
      <c r="E6" s="342"/>
      <c r="F6" s="342"/>
      <c r="G6" s="342"/>
      <c r="H6" s="342"/>
      <c r="I6" s="342"/>
      <c r="J6" s="342"/>
      <c r="K6" s="342"/>
      <c r="L6" s="344"/>
      <c r="M6" s="346"/>
      <c r="N6" s="346"/>
      <c r="O6" s="346"/>
      <c r="P6" s="362"/>
      <c r="Q6" s="358"/>
      <c r="R6" s="149" t="s">
        <v>94</v>
      </c>
      <c r="S6" s="59" t="s">
        <v>34</v>
      </c>
      <c r="T6" s="114"/>
      <c r="U6" s="55"/>
      <c r="V6" s="55"/>
    </row>
    <row r="7" spans="3:23" ht="40.049999999999997" customHeight="1">
      <c r="C7" s="150" t="s">
        <v>35</v>
      </c>
      <c r="D7" s="158">
        <v>1552</v>
      </c>
      <c r="E7" s="158">
        <v>971</v>
      </c>
      <c r="F7" s="159">
        <v>179</v>
      </c>
      <c r="G7" s="160">
        <v>0</v>
      </c>
      <c r="H7" s="160">
        <v>20</v>
      </c>
      <c r="I7" s="160">
        <v>8</v>
      </c>
      <c r="J7" s="160">
        <v>7</v>
      </c>
      <c r="K7" s="161" t="s">
        <v>96</v>
      </c>
      <c r="L7" s="162">
        <v>63</v>
      </c>
      <c r="M7" s="162">
        <v>46</v>
      </c>
      <c r="N7" s="162">
        <v>27</v>
      </c>
      <c r="O7" s="162">
        <v>16</v>
      </c>
      <c r="P7" s="294">
        <v>11</v>
      </c>
      <c r="Q7" s="205">
        <f>P7-O7</f>
        <v>-5</v>
      </c>
      <c r="R7" s="206">
        <v>2937</v>
      </c>
      <c r="S7" s="60" t="s">
        <v>36</v>
      </c>
      <c r="T7" s="114"/>
      <c r="U7" s="55"/>
      <c r="V7" s="55"/>
    </row>
    <row r="8" spans="3:23" ht="40.049999999999997" customHeight="1">
      <c r="C8" s="151" t="s">
        <v>37</v>
      </c>
      <c r="D8" s="163">
        <v>1076</v>
      </c>
      <c r="E8" s="163">
        <v>851</v>
      </c>
      <c r="F8" s="164">
        <v>615</v>
      </c>
      <c r="G8" s="165">
        <v>438</v>
      </c>
      <c r="H8" s="165">
        <v>62</v>
      </c>
      <c r="I8" s="165">
        <v>0</v>
      </c>
      <c r="J8" s="165">
        <v>6</v>
      </c>
      <c r="K8" s="165" t="s">
        <v>97</v>
      </c>
      <c r="L8" s="166">
        <v>18</v>
      </c>
      <c r="M8" s="166">
        <v>14</v>
      </c>
      <c r="N8" s="166">
        <v>12</v>
      </c>
      <c r="O8" s="166">
        <v>0</v>
      </c>
      <c r="P8" s="304">
        <v>0</v>
      </c>
      <c r="Q8" s="205">
        <f t="shared" ref="Q8:Q40" si="0">P8-O8</f>
        <v>0</v>
      </c>
      <c r="R8" s="207">
        <v>1552</v>
      </c>
      <c r="S8" s="61" t="s">
        <v>36</v>
      </c>
      <c r="T8" s="114"/>
      <c r="U8" s="55"/>
      <c r="V8" s="55"/>
    </row>
    <row r="9" spans="3:23" ht="40.049999999999997" customHeight="1">
      <c r="C9" s="152" t="s">
        <v>38</v>
      </c>
      <c r="D9" s="163">
        <v>514</v>
      </c>
      <c r="E9" s="163">
        <v>460</v>
      </c>
      <c r="F9" s="167">
        <v>244</v>
      </c>
      <c r="G9" s="168">
        <v>132</v>
      </c>
      <c r="H9" s="168">
        <v>93</v>
      </c>
      <c r="I9" s="168">
        <v>0</v>
      </c>
      <c r="J9" s="168">
        <v>0</v>
      </c>
      <c r="K9" s="165" t="s">
        <v>98</v>
      </c>
      <c r="L9" s="169">
        <v>83</v>
      </c>
      <c r="M9" s="169">
        <v>8</v>
      </c>
      <c r="N9" s="169">
        <v>8</v>
      </c>
      <c r="O9" s="169">
        <v>4</v>
      </c>
      <c r="P9" s="295">
        <v>3</v>
      </c>
      <c r="Q9" s="205">
        <f t="shared" si="0"/>
        <v>-1</v>
      </c>
      <c r="R9" s="208">
        <v>563</v>
      </c>
      <c r="S9" s="62" t="s">
        <v>36</v>
      </c>
      <c r="T9" s="115"/>
      <c r="U9" s="63"/>
      <c r="V9" s="63"/>
      <c r="W9" s="63"/>
    </row>
    <row r="10" spans="3:23" ht="40.049999999999997" customHeight="1" thickBot="1">
      <c r="C10" s="153" t="s">
        <v>39</v>
      </c>
      <c r="D10" s="170">
        <v>39</v>
      </c>
      <c r="E10" s="170">
        <v>35</v>
      </c>
      <c r="F10" s="171">
        <v>36</v>
      </c>
      <c r="G10" s="172">
        <v>34</v>
      </c>
      <c r="H10" s="172">
        <v>24</v>
      </c>
      <c r="I10" s="172">
        <v>21</v>
      </c>
      <c r="J10" s="172">
        <v>19</v>
      </c>
      <c r="K10" s="173" t="s">
        <v>99</v>
      </c>
      <c r="L10" s="174">
        <v>37</v>
      </c>
      <c r="M10" s="174">
        <v>70</v>
      </c>
      <c r="N10" s="174">
        <v>45</v>
      </c>
      <c r="O10" s="196">
        <v>21</v>
      </c>
      <c r="P10" s="301">
        <v>9</v>
      </c>
      <c r="Q10" s="303">
        <f t="shared" si="0"/>
        <v>-12</v>
      </c>
      <c r="R10" s="209">
        <v>156</v>
      </c>
      <c r="S10" s="64" t="s">
        <v>40</v>
      </c>
      <c r="T10" s="114"/>
      <c r="U10" s="55"/>
      <c r="V10" s="55"/>
    </row>
    <row r="11" spans="3:23" ht="40.049999999999997" customHeight="1" thickTop="1" thickBot="1">
      <c r="C11" s="154" t="s">
        <v>41</v>
      </c>
      <c r="D11" s="175">
        <v>3181</v>
      </c>
      <c r="E11" s="175">
        <f>SUM(E7:E10)</f>
        <v>2317</v>
      </c>
      <c r="F11" s="176">
        <f t="shared" ref="F11:M11" si="1">SUM(F7:F10)</f>
        <v>1074</v>
      </c>
      <c r="G11" s="177">
        <f t="shared" si="1"/>
        <v>604</v>
      </c>
      <c r="H11" s="177">
        <f t="shared" si="1"/>
        <v>199</v>
      </c>
      <c r="I11" s="178">
        <f t="shared" si="1"/>
        <v>29</v>
      </c>
      <c r="J11" s="178">
        <f t="shared" si="1"/>
        <v>32</v>
      </c>
      <c r="K11" s="178">
        <v>14</v>
      </c>
      <c r="L11" s="179">
        <f t="shared" ref="L11" si="2">SUM(L7:L10)</f>
        <v>201</v>
      </c>
      <c r="M11" s="179">
        <f t="shared" si="1"/>
        <v>138</v>
      </c>
      <c r="N11" s="179">
        <f>SUM(N7:N10)</f>
        <v>92</v>
      </c>
      <c r="O11" s="179">
        <f>SUM(O7:O10)</f>
        <v>41</v>
      </c>
      <c r="P11" s="309">
        <f>SUM(P7:P10)</f>
        <v>23</v>
      </c>
      <c r="Q11" s="308">
        <f t="shared" si="0"/>
        <v>-18</v>
      </c>
      <c r="R11" s="210">
        <f>SUM(R7:R10)</f>
        <v>5208</v>
      </c>
      <c r="S11" s="65"/>
      <c r="T11" s="114"/>
      <c r="U11" s="55"/>
      <c r="V11" s="55"/>
    </row>
    <row r="12" spans="3:23" ht="40.049999999999997" customHeight="1">
      <c r="C12" s="155" t="s">
        <v>42</v>
      </c>
      <c r="D12" s="180">
        <v>30</v>
      </c>
      <c r="E12" s="180">
        <v>0</v>
      </c>
      <c r="F12" s="181">
        <v>20</v>
      </c>
      <c r="G12" s="182">
        <v>30</v>
      </c>
      <c r="H12" s="182">
        <v>35</v>
      </c>
      <c r="I12" s="182">
        <v>0</v>
      </c>
      <c r="J12" s="182">
        <v>0</v>
      </c>
      <c r="K12" s="183" t="s">
        <v>100</v>
      </c>
      <c r="L12" s="184">
        <v>34</v>
      </c>
      <c r="M12" s="184">
        <v>22</v>
      </c>
      <c r="N12" s="254">
        <v>15</v>
      </c>
      <c r="O12" s="254">
        <v>0</v>
      </c>
      <c r="P12" s="296">
        <v>0</v>
      </c>
      <c r="Q12" s="205">
        <f t="shared" si="0"/>
        <v>0</v>
      </c>
      <c r="R12" s="211">
        <v>204</v>
      </c>
      <c r="S12" s="66" t="s">
        <v>36</v>
      </c>
      <c r="T12" s="114"/>
      <c r="U12" s="55"/>
      <c r="V12" s="55"/>
    </row>
    <row r="13" spans="3:23" ht="40.049999999999997" customHeight="1">
      <c r="C13" s="151" t="s">
        <v>43</v>
      </c>
      <c r="D13" s="185">
        <v>57</v>
      </c>
      <c r="E13" s="185">
        <v>44</v>
      </c>
      <c r="F13" s="186">
        <v>42</v>
      </c>
      <c r="G13" s="187">
        <v>27</v>
      </c>
      <c r="H13" s="187">
        <v>55</v>
      </c>
      <c r="I13" s="187">
        <v>50</v>
      </c>
      <c r="J13" s="187">
        <v>44</v>
      </c>
      <c r="K13" s="188" t="s">
        <v>101</v>
      </c>
      <c r="L13" s="189">
        <v>93</v>
      </c>
      <c r="M13" s="189">
        <v>78</v>
      </c>
      <c r="N13" s="255">
        <v>59</v>
      </c>
      <c r="O13" s="255">
        <v>45</v>
      </c>
      <c r="P13" s="296">
        <v>15</v>
      </c>
      <c r="Q13" s="205">
        <f t="shared" si="0"/>
        <v>-30</v>
      </c>
      <c r="R13" s="212">
        <v>178</v>
      </c>
      <c r="S13" s="67" t="s">
        <v>36</v>
      </c>
      <c r="T13" s="114"/>
      <c r="U13" s="55"/>
      <c r="V13" s="55"/>
    </row>
    <row r="14" spans="3:23" ht="40.049999999999997" customHeight="1">
      <c r="C14" s="151" t="s">
        <v>44</v>
      </c>
      <c r="D14" s="185">
        <v>287</v>
      </c>
      <c r="E14" s="185">
        <v>254</v>
      </c>
      <c r="F14" s="186">
        <v>379</v>
      </c>
      <c r="G14" s="187">
        <v>277</v>
      </c>
      <c r="H14" s="187">
        <v>258</v>
      </c>
      <c r="I14" s="187">
        <v>83</v>
      </c>
      <c r="J14" s="187">
        <v>55</v>
      </c>
      <c r="K14" s="187">
        <v>148</v>
      </c>
      <c r="L14" s="189">
        <v>174</v>
      </c>
      <c r="M14" s="189">
        <v>164</v>
      </c>
      <c r="N14" s="255">
        <v>20</v>
      </c>
      <c r="O14" s="255">
        <v>0</v>
      </c>
      <c r="P14" s="296">
        <v>0</v>
      </c>
      <c r="Q14" s="205">
        <f t="shared" si="0"/>
        <v>0</v>
      </c>
      <c r="R14" s="212">
        <v>445</v>
      </c>
      <c r="S14" s="68" t="s">
        <v>45</v>
      </c>
      <c r="T14" s="114"/>
      <c r="U14" s="55"/>
      <c r="V14" s="55"/>
    </row>
    <row r="15" spans="3:23" ht="40.049999999999997" customHeight="1">
      <c r="C15" s="151" t="s">
        <v>46</v>
      </c>
      <c r="D15" s="185">
        <v>15</v>
      </c>
      <c r="E15" s="185">
        <v>19</v>
      </c>
      <c r="F15" s="186">
        <v>27</v>
      </c>
      <c r="G15" s="187">
        <v>18</v>
      </c>
      <c r="H15" s="187">
        <v>19</v>
      </c>
      <c r="I15" s="187">
        <v>16</v>
      </c>
      <c r="J15" s="187">
        <v>22</v>
      </c>
      <c r="K15" s="188" t="s">
        <v>102</v>
      </c>
      <c r="L15" s="189">
        <v>17</v>
      </c>
      <c r="M15" s="189">
        <v>11</v>
      </c>
      <c r="N15" s="255">
        <v>14</v>
      </c>
      <c r="O15" s="255">
        <v>5</v>
      </c>
      <c r="P15" s="296">
        <v>6</v>
      </c>
      <c r="Q15" s="205">
        <f t="shared" si="0"/>
        <v>1</v>
      </c>
      <c r="R15" s="212">
        <v>88</v>
      </c>
      <c r="S15" s="67" t="s">
        <v>36</v>
      </c>
      <c r="T15" s="114"/>
      <c r="U15" s="55"/>
      <c r="V15" s="55"/>
    </row>
    <row r="16" spans="3:23" ht="40.049999999999997" customHeight="1">
      <c r="C16" s="151" t="s">
        <v>47</v>
      </c>
      <c r="D16" s="185">
        <v>167</v>
      </c>
      <c r="E16" s="185">
        <v>175</v>
      </c>
      <c r="F16" s="186">
        <v>180</v>
      </c>
      <c r="G16" s="187">
        <v>174</v>
      </c>
      <c r="H16" s="187">
        <v>140</v>
      </c>
      <c r="I16" s="187">
        <v>115</v>
      </c>
      <c r="J16" s="187">
        <v>89</v>
      </c>
      <c r="K16" s="188" t="s">
        <v>103</v>
      </c>
      <c r="L16" s="189">
        <v>14</v>
      </c>
      <c r="M16" s="189">
        <v>5</v>
      </c>
      <c r="N16" s="255">
        <v>0</v>
      </c>
      <c r="O16" s="255">
        <v>1</v>
      </c>
      <c r="P16" s="296">
        <v>22</v>
      </c>
      <c r="Q16" s="205">
        <f t="shared" si="0"/>
        <v>21</v>
      </c>
      <c r="R16" s="212">
        <v>250</v>
      </c>
      <c r="S16" s="67" t="s">
        <v>36</v>
      </c>
      <c r="T16" s="114"/>
      <c r="U16" s="55"/>
      <c r="V16" s="55"/>
    </row>
    <row r="17" spans="3:22" ht="40.049999999999997" customHeight="1">
      <c r="C17" s="151" t="s">
        <v>48</v>
      </c>
      <c r="D17" s="185">
        <v>10</v>
      </c>
      <c r="E17" s="185">
        <v>17</v>
      </c>
      <c r="F17" s="186">
        <v>30</v>
      </c>
      <c r="G17" s="187">
        <v>18</v>
      </c>
      <c r="H17" s="187">
        <v>30</v>
      </c>
      <c r="I17" s="187">
        <v>4</v>
      </c>
      <c r="J17" s="187">
        <v>19</v>
      </c>
      <c r="K17" s="187">
        <v>26</v>
      </c>
      <c r="L17" s="189">
        <v>8</v>
      </c>
      <c r="M17" s="189">
        <v>18</v>
      </c>
      <c r="N17" s="255">
        <v>22</v>
      </c>
      <c r="O17" s="255">
        <v>5</v>
      </c>
      <c r="P17" s="296">
        <v>13</v>
      </c>
      <c r="Q17" s="205">
        <f t="shared" si="0"/>
        <v>8</v>
      </c>
      <c r="R17" s="212">
        <v>25</v>
      </c>
      <c r="S17" s="68" t="s">
        <v>45</v>
      </c>
      <c r="T17" s="114"/>
      <c r="U17" s="55"/>
      <c r="V17" s="55"/>
    </row>
    <row r="18" spans="3:22" ht="40.049999999999997" customHeight="1">
      <c r="C18" s="151" t="s">
        <v>49</v>
      </c>
      <c r="D18" s="185">
        <v>0</v>
      </c>
      <c r="E18" s="185">
        <v>0</v>
      </c>
      <c r="F18" s="186">
        <v>0</v>
      </c>
      <c r="G18" s="187">
        <v>0</v>
      </c>
      <c r="H18" s="185">
        <v>0</v>
      </c>
      <c r="I18" s="186">
        <v>0</v>
      </c>
      <c r="J18" s="185">
        <v>0</v>
      </c>
      <c r="K18" s="187">
        <v>0</v>
      </c>
      <c r="L18" s="189">
        <v>0</v>
      </c>
      <c r="M18" s="189">
        <v>0</v>
      </c>
      <c r="N18" s="255">
        <v>0</v>
      </c>
      <c r="O18" s="255">
        <v>0</v>
      </c>
      <c r="P18" s="296">
        <v>0</v>
      </c>
      <c r="Q18" s="205">
        <f t="shared" si="0"/>
        <v>0</v>
      </c>
      <c r="R18" s="212">
        <v>22</v>
      </c>
      <c r="S18" s="68" t="s">
        <v>45</v>
      </c>
      <c r="T18" s="114"/>
      <c r="U18" s="55"/>
      <c r="V18" s="55"/>
    </row>
    <row r="19" spans="3:22" ht="40.049999999999997" customHeight="1">
      <c r="C19" s="151" t="s">
        <v>50</v>
      </c>
      <c r="D19" s="185">
        <v>45</v>
      </c>
      <c r="E19" s="185">
        <v>8</v>
      </c>
      <c r="F19" s="186">
        <v>7</v>
      </c>
      <c r="G19" s="187">
        <v>6</v>
      </c>
      <c r="H19" s="182">
        <v>8</v>
      </c>
      <c r="I19" s="187">
        <v>51</v>
      </c>
      <c r="J19" s="187">
        <v>0</v>
      </c>
      <c r="K19" s="187">
        <v>49</v>
      </c>
      <c r="L19" s="189">
        <v>7</v>
      </c>
      <c r="M19" s="189">
        <v>9</v>
      </c>
      <c r="N19" s="255">
        <v>7</v>
      </c>
      <c r="O19" s="255">
        <v>4</v>
      </c>
      <c r="P19" s="296">
        <v>0</v>
      </c>
      <c r="Q19" s="205">
        <f t="shared" si="0"/>
        <v>-4</v>
      </c>
      <c r="R19" s="212">
        <v>61</v>
      </c>
      <c r="S19" s="68" t="s">
        <v>45</v>
      </c>
      <c r="T19" s="114"/>
      <c r="U19" s="55"/>
      <c r="V19" s="55"/>
    </row>
    <row r="20" spans="3:22" ht="40.049999999999997" customHeight="1">
      <c r="C20" s="151" t="s">
        <v>51</v>
      </c>
      <c r="D20" s="185">
        <v>47</v>
      </c>
      <c r="E20" s="185">
        <v>37</v>
      </c>
      <c r="F20" s="186">
        <v>21</v>
      </c>
      <c r="G20" s="187">
        <v>18</v>
      </c>
      <c r="H20" s="187">
        <v>28</v>
      </c>
      <c r="I20" s="187">
        <v>17</v>
      </c>
      <c r="J20" s="187">
        <v>10</v>
      </c>
      <c r="K20" s="187">
        <v>48</v>
      </c>
      <c r="L20" s="189">
        <v>24</v>
      </c>
      <c r="M20" s="189">
        <v>1</v>
      </c>
      <c r="N20" s="255">
        <v>1</v>
      </c>
      <c r="O20" s="255">
        <v>0</v>
      </c>
      <c r="P20" s="296">
        <v>0</v>
      </c>
      <c r="Q20" s="205">
        <f t="shared" si="0"/>
        <v>0</v>
      </c>
      <c r="R20" s="212">
        <v>118</v>
      </c>
      <c r="S20" s="68" t="s">
        <v>45</v>
      </c>
      <c r="T20" s="114"/>
      <c r="U20" s="55"/>
      <c r="V20" s="55"/>
    </row>
    <row r="21" spans="3:22" ht="40.049999999999997" customHeight="1">
      <c r="C21" s="151" t="s">
        <v>52</v>
      </c>
      <c r="D21" s="185">
        <v>119</v>
      </c>
      <c r="E21" s="185">
        <v>97</v>
      </c>
      <c r="F21" s="190">
        <v>127</v>
      </c>
      <c r="G21" s="191">
        <v>147</v>
      </c>
      <c r="H21" s="191">
        <v>128</v>
      </c>
      <c r="I21" s="191">
        <v>25</v>
      </c>
      <c r="J21" s="191">
        <v>0</v>
      </c>
      <c r="K21" s="191">
        <v>0</v>
      </c>
      <c r="L21" s="192">
        <v>0</v>
      </c>
      <c r="M21" s="192">
        <v>0</v>
      </c>
      <c r="N21" s="256">
        <v>0</v>
      </c>
      <c r="O21" s="256">
        <v>0</v>
      </c>
      <c r="P21" s="297">
        <v>0</v>
      </c>
      <c r="Q21" s="205">
        <f t="shared" si="0"/>
        <v>0</v>
      </c>
      <c r="R21" s="213">
        <v>194</v>
      </c>
      <c r="S21" s="68" t="s">
        <v>45</v>
      </c>
      <c r="T21" s="114"/>
      <c r="U21" s="55"/>
      <c r="V21" s="55"/>
    </row>
    <row r="22" spans="3:22" ht="40.049999999999997" customHeight="1">
      <c r="C22" s="151" t="s">
        <v>53</v>
      </c>
      <c r="D22" s="185">
        <v>18</v>
      </c>
      <c r="E22" s="185">
        <v>11</v>
      </c>
      <c r="F22" s="186">
        <v>8</v>
      </c>
      <c r="G22" s="187">
        <v>14</v>
      </c>
      <c r="H22" s="187">
        <v>17</v>
      </c>
      <c r="I22" s="187">
        <v>9</v>
      </c>
      <c r="J22" s="187">
        <v>47</v>
      </c>
      <c r="K22" s="187">
        <v>58</v>
      </c>
      <c r="L22" s="189">
        <v>57</v>
      </c>
      <c r="M22" s="189">
        <v>49</v>
      </c>
      <c r="N22" s="255">
        <v>44</v>
      </c>
      <c r="O22" s="255">
        <v>43</v>
      </c>
      <c r="P22" s="296">
        <v>31</v>
      </c>
      <c r="Q22" s="205">
        <f t="shared" si="0"/>
        <v>-12</v>
      </c>
      <c r="R22" s="212">
        <v>92</v>
      </c>
      <c r="S22" s="68" t="s">
        <v>45</v>
      </c>
      <c r="T22" s="114"/>
      <c r="U22" s="55"/>
      <c r="V22" s="55"/>
    </row>
    <row r="23" spans="3:22" ht="40.049999999999997" customHeight="1">
      <c r="C23" s="151" t="s">
        <v>54</v>
      </c>
      <c r="D23" s="185">
        <v>20</v>
      </c>
      <c r="E23" s="185">
        <v>6</v>
      </c>
      <c r="F23" s="186">
        <v>16</v>
      </c>
      <c r="G23" s="187">
        <v>21</v>
      </c>
      <c r="H23" s="187">
        <v>42</v>
      </c>
      <c r="I23" s="187">
        <v>35</v>
      </c>
      <c r="J23" s="187">
        <v>27</v>
      </c>
      <c r="K23" s="187">
        <v>58</v>
      </c>
      <c r="L23" s="189">
        <v>28</v>
      </c>
      <c r="M23" s="189">
        <v>50</v>
      </c>
      <c r="N23" s="255">
        <v>24</v>
      </c>
      <c r="O23" s="255">
        <v>38</v>
      </c>
      <c r="P23" s="296">
        <v>12</v>
      </c>
      <c r="Q23" s="205">
        <f t="shared" si="0"/>
        <v>-26</v>
      </c>
      <c r="R23" s="212">
        <v>99</v>
      </c>
      <c r="S23" s="68" t="s">
        <v>45</v>
      </c>
      <c r="T23" s="114"/>
      <c r="U23" s="55"/>
      <c r="V23" s="55"/>
    </row>
    <row r="24" spans="3:22" ht="40.049999999999997" customHeight="1">
      <c r="C24" s="151" t="s">
        <v>55</v>
      </c>
      <c r="D24" s="185">
        <v>34</v>
      </c>
      <c r="E24" s="185">
        <v>39</v>
      </c>
      <c r="F24" s="186">
        <v>41</v>
      </c>
      <c r="G24" s="187">
        <v>43</v>
      </c>
      <c r="H24" s="187">
        <v>39</v>
      </c>
      <c r="I24" s="187">
        <v>39</v>
      </c>
      <c r="J24" s="187">
        <v>43</v>
      </c>
      <c r="K24" s="187">
        <v>79</v>
      </c>
      <c r="L24" s="189">
        <v>66</v>
      </c>
      <c r="M24" s="189">
        <v>43</v>
      </c>
      <c r="N24" s="255">
        <v>69</v>
      </c>
      <c r="O24" s="255">
        <v>59</v>
      </c>
      <c r="P24" s="296">
        <v>50</v>
      </c>
      <c r="Q24" s="205">
        <f t="shared" si="0"/>
        <v>-9</v>
      </c>
      <c r="R24" s="212">
        <v>159</v>
      </c>
      <c r="S24" s="68" t="s">
        <v>45</v>
      </c>
      <c r="T24" s="114"/>
      <c r="U24" s="55"/>
      <c r="V24" s="55"/>
    </row>
    <row r="25" spans="3:22" ht="40.049999999999997" customHeight="1">
      <c r="C25" s="151" t="s">
        <v>56</v>
      </c>
      <c r="D25" s="185">
        <v>2</v>
      </c>
      <c r="E25" s="185">
        <v>1</v>
      </c>
      <c r="F25" s="190">
        <v>1</v>
      </c>
      <c r="G25" s="191">
        <v>0</v>
      </c>
      <c r="H25" s="191">
        <v>2</v>
      </c>
      <c r="I25" s="191">
        <v>9</v>
      </c>
      <c r="J25" s="191">
        <v>18</v>
      </c>
      <c r="K25" s="191">
        <v>9</v>
      </c>
      <c r="L25" s="192">
        <v>10</v>
      </c>
      <c r="M25" s="192">
        <v>2</v>
      </c>
      <c r="N25" s="255">
        <v>0</v>
      </c>
      <c r="O25" s="255">
        <v>0</v>
      </c>
      <c r="P25" s="296">
        <v>0</v>
      </c>
      <c r="Q25" s="205">
        <f t="shared" si="0"/>
        <v>0</v>
      </c>
      <c r="R25" s="213">
        <v>5</v>
      </c>
      <c r="S25" s="68" t="s">
        <v>45</v>
      </c>
      <c r="T25" s="114"/>
      <c r="U25" s="55"/>
      <c r="V25" s="55"/>
    </row>
    <row r="26" spans="3:22" ht="40.049999999999997" customHeight="1">
      <c r="C26" s="151" t="s">
        <v>57</v>
      </c>
      <c r="D26" s="163">
        <v>30</v>
      </c>
      <c r="E26" s="163">
        <v>26</v>
      </c>
      <c r="F26" s="190">
        <v>20</v>
      </c>
      <c r="G26" s="191">
        <v>17</v>
      </c>
      <c r="H26" s="191">
        <v>18</v>
      </c>
      <c r="I26" s="191">
        <v>45</v>
      </c>
      <c r="J26" s="191">
        <v>44</v>
      </c>
      <c r="K26" s="191">
        <v>47</v>
      </c>
      <c r="L26" s="192">
        <v>45</v>
      </c>
      <c r="M26" s="192">
        <v>56</v>
      </c>
      <c r="N26" s="257">
        <v>27</v>
      </c>
      <c r="O26" s="257">
        <v>15</v>
      </c>
      <c r="P26" s="305">
        <v>6</v>
      </c>
      <c r="Q26" s="205">
        <f t="shared" si="0"/>
        <v>-9</v>
      </c>
      <c r="R26" s="213">
        <v>62</v>
      </c>
      <c r="S26" s="68" t="s">
        <v>45</v>
      </c>
      <c r="T26" s="114"/>
      <c r="U26" s="55"/>
      <c r="V26" s="55"/>
    </row>
    <row r="27" spans="3:22" ht="40.049999999999997" customHeight="1">
      <c r="C27" s="151" t="s">
        <v>58</v>
      </c>
      <c r="D27" s="163">
        <v>28</v>
      </c>
      <c r="E27" s="163">
        <v>19</v>
      </c>
      <c r="F27" s="193">
        <v>26</v>
      </c>
      <c r="G27" s="194">
        <v>30</v>
      </c>
      <c r="H27" s="194">
        <v>28</v>
      </c>
      <c r="I27" s="194">
        <v>40</v>
      </c>
      <c r="J27" s="194">
        <v>9</v>
      </c>
      <c r="K27" s="195" t="s">
        <v>101</v>
      </c>
      <c r="L27" s="196">
        <v>41</v>
      </c>
      <c r="M27" s="196">
        <v>52</v>
      </c>
      <c r="N27" s="257">
        <v>52</v>
      </c>
      <c r="O27" s="257">
        <v>22</v>
      </c>
      <c r="P27" s="305">
        <v>22</v>
      </c>
      <c r="Q27" s="205">
        <f t="shared" si="0"/>
        <v>0</v>
      </c>
      <c r="R27" s="214">
        <v>36</v>
      </c>
      <c r="S27" s="62" t="s">
        <v>40</v>
      </c>
      <c r="T27" s="114"/>
      <c r="U27" s="55"/>
      <c r="V27" s="55"/>
    </row>
    <row r="28" spans="3:22" ht="40.049999999999997" customHeight="1">
      <c r="C28" s="151" t="s">
        <v>59</v>
      </c>
      <c r="D28" s="163">
        <v>10</v>
      </c>
      <c r="E28" s="163">
        <v>9</v>
      </c>
      <c r="F28" s="193">
        <v>8</v>
      </c>
      <c r="G28" s="194">
        <v>9</v>
      </c>
      <c r="H28" s="194">
        <v>11</v>
      </c>
      <c r="I28" s="194">
        <v>10</v>
      </c>
      <c r="J28" s="194">
        <v>10</v>
      </c>
      <c r="K28" s="194">
        <v>11</v>
      </c>
      <c r="L28" s="196">
        <v>5</v>
      </c>
      <c r="M28" s="196">
        <v>5</v>
      </c>
      <c r="N28" s="257">
        <v>4</v>
      </c>
      <c r="O28" s="257">
        <v>1</v>
      </c>
      <c r="P28" s="305">
        <v>7</v>
      </c>
      <c r="Q28" s="205">
        <f t="shared" si="0"/>
        <v>6</v>
      </c>
      <c r="R28" s="214">
        <v>88</v>
      </c>
      <c r="S28" s="68" t="s">
        <v>45</v>
      </c>
      <c r="T28" s="114"/>
      <c r="U28" s="55"/>
      <c r="V28" s="55"/>
    </row>
    <row r="29" spans="3:22" ht="40.049999999999997" customHeight="1">
      <c r="C29" s="151" t="s">
        <v>60</v>
      </c>
      <c r="D29" s="163">
        <v>7</v>
      </c>
      <c r="E29" s="163">
        <v>5</v>
      </c>
      <c r="F29" s="193">
        <v>3</v>
      </c>
      <c r="G29" s="194">
        <v>1</v>
      </c>
      <c r="H29" s="194">
        <v>11</v>
      </c>
      <c r="I29" s="194">
        <v>18</v>
      </c>
      <c r="J29" s="194">
        <v>18</v>
      </c>
      <c r="K29" s="194">
        <v>18</v>
      </c>
      <c r="L29" s="196">
        <v>13</v>
      </c>
      <c r="M29" s="196">
        <v>21</v>
      </c>
      <c r="N29" s="257">
        <v>15</v>
      </c>
      <c r="O29" s="257">
        <v>8</v>
      </c>
      <c r="P29" s="305">
        <v>9</v>
      </c>
      <c r="Q29" s="205">
        <f t="shared" si="0"/>
        <v>1</v>
      </c>
      <c r="R29" s="214">
        <v>36</v>
      </c>
      <c r="S29" s="68" t="s">
        <v>45</v>
      </c>
      <c r="T29" s="114"/>
      <c r="U29" s="55"/>
      <c r="V29" s="55"/>
    </row>
    <row r="30" spans="3:22" ht="40.049999999999997" customHeight="1">
      <c r="C30" s="151" t="s">
        <v>61</v>
      </c>
      <c r="D30" s="163">
        <v>0</v>
      </c>
      <c r="E30" s="163">
        <v>0</v>
      </c>
      <c r="F30" s="193">
        <v>0</v>
      </c>
      <c r="G30" s="194">
        <v>0</v>
      </c>
      <c r="H30" s="194">
        <v>0</v>
      </c>
      <c r="I30" s="194">
        <v>10</v>
      </c>
      <c r="J30" s="194">
        <v>0</v>
      </c>
      <c r="K30" s="195" t="s">
        <v>104</v>
      </c>
      <c r="L30" s="196">
        <v>1</v>
      </c>
      <c r="M30" s="196">
        <v>0</v>
      </c>
      <c r="N30" s="257">
        <v>2</v>
      </c>
      <c r="O30" s="257">
        <v>0</v>
      </c>
      <c r="P30" s="305">
        <v>0</v>
      </c>
      <c r="Q30" s="205">
        <f t="shared" si="0"/>
        <v>0</v>
      </c>
      <c r="R30" s="214">
        <v>8</v>
      </c>
      <c r="S30" s="62" t="s">
        <v>40</v>
      </c>
      <c r="T30" s="114"/>
      <c r="U30" s="55"/>
      <c r="V30" s="55"/>
    </row>
    <row r="31" spans="3:22" ht="40.049999999999997" customHeight="1">
      <c r="C31" s="151" t="s">
        <v>62</v>
      </c>
      <c r="D31" s="163">
        <v>0</v>
      </c>
      <c r="E31" s="163">
        <v>0</v>
      </c>
      <c r="F31" s="193">
        <v>0</v>
      </c>
      <c r="G31" s="194">
        <v>0</v>
      </c>
      <c r="H31" s="194">
        <v>0</v>
      </c>
      <c r="I31" s="194">
        <v>0</v>
      </c>
      <c r="J31" s="194">
        <v>0</v>
      </c>
      <c r="K31" s="194">
        <v>0</v>
      </c>
      <c r="L31" s="196">
        <v>0</v>
      </c>
      <c r="M31" s="196">
        <v>0</v>
      </c>
      <c r="N31" s="257">
        <v>0</v>
      </c>
      <c r="O31" s="257">
        <v>0</v>
      </c>
      <c r="P31" s="305">
        <v>0</v>
      </c>
      <c r="Q31" s="205">
        <f t="shared" si="0"/>
        <v>0</v>
      </c>
      <c r="R31" s="214">
        <v>0</v>
      </c>
      <c r="S31" s="68" t="s">
        <v>45</v>
      </c>
      <c r="T31" s="114"/>
      <c r="U31" s="55"/>
      <c r="V31" s="55"/>
    </row>
    <row r="32" spans="3:22" ht="40.049999999999997" customHeight="1">
      <c r="C32" s="151" t="s">
        <v>63</v>
      </c>
      <c r="D32" s="163">
        <v>0</v>
      </c>
      <c r="E32" s="163">
        <v>0</v>
      </c>
      <c r="F32" s="190">
        <v>0</v>
      </c>
      <c r="G32" s="191">
        <v>0</v>
      </c>
      <c r="H32" s="191">
        <v>0</v>
      </c>
      <c r="I32" s="191">
        <v>0</v>
      </c>
      <c r="J32" s="191">
        <v>1</v>
      </c>
      <c r="K32" s="191">
        <v>2</v>
      </c>
      <c r="L32" s="192">
        <v>2</v>
      </c>
      <c r="M32" s="192">
        <v>5</v>
      </c>
      <c r="N32" s="257">
        <v>14</v>
      </c>
      <c r="O32" s="257">
        <v>4</v>
      </c>
      <c r="P32" s="305">
        <v>4</v>
      </c>
      <c r="Q32" s="205">
        <f t="shared" si="0"/>
        <v>0</v>
      </c>
      <c r="R32" s="213">
        <v>26</v>
      </c>
      <c r="S32" s="68" t="s">
        <v>45</v>
      </c>
      <c r="T32" s="114"/>
      <c r="U32" s="55"/>
      <c r="V32" s="55"/>
    </row>
    <row r="33" spans="3:22" ht="40.049999999999997" customHeight="1">
      <c r="C33" s="151" t="s">
        <v>64</v>
      </c>
      <c r="D33" s="163">
        <v>0</v>
      </c>
      <c r="E33" s="163">
        <v>1</v>
      </c>
      <c r="F33" s="193">
        <v>1</v>
      </c>
      <c r="G33" s="194">
        <v>0</v>
      </c>
      <c r="H33" s="194">
        <v>2</v>
      </c>
      <c r="I33" s="194">
        <v>0</v>
      </c>
      <c r="J33" s="194">
        <v>0</v>
      </c>
      <c r="K33" s="194">
        <v>0</v>
      </c>
      <c r="L33" s="196">
        <v>0</v>
      </c>
      <c r="M33" s="196">
        <v>0</v>
      </c>
      <c r="N33" s="257">
        <v>1</v>
      </c>
      <c r="O33" s="257">
        <v>0</v>
      </c>
      <c r="P33" s="305">
        <v>0</v>
      </c>
      <c r="Q33" s="205">
        <f t="shared" si="0"/>
        <v>0</v>
      </c>
      <c r="R33" s="214">
        <v>9</v>
      </c>
      <c r="S33" s="68" t="s">
        <v>45</v>
      </c>
      <c r="T33" s="114"/>
      <c r="U33" s="55"/>
      <c r="V33" s="55"/>
    </row>
    <row r="34" spans="3:22" ht="40.049999999999997" customHeight="1">
      <c r="C34" s="151" t="s">
        <v>65</v>
      </c>
      <c r="D34" s="163">
        <v>0</v>
      </c>
      <c r="E34" s="163">
        <v>0</v>
      </c>
      <c r="F34" s="193">
        <v>0</v>
      </c>
      <c r="G34" s="194">
        <v>0</v>
      </c>
      <c r="H34" s="194">
        <v>0</v>
      </c>
      <c r="I34" s="194">
        <v>0</v>
      </c>
      <c r="J34" s="194">
        <v>0</v>
      </c>
      <c r="K34" s="194">
        <v>0</v>
      </c>
      <c r="L34" s="196">
        <v>0</v>
      </c>
      <c r="M34" s="196">
        <v>0</v>
      </c>
      <c r="N34" s="257">
        <v>0</v>
      </c>
      <c r="O34" s="257">
        <v>0</v>
      </c>
      <c r="P34" s="305">
        <v>0</v>
      </c>
      <c r="Q34" s="205">
        <f t="shared" si="0"/>
        <v>0</v>
      </c>
      <c r="R34" s="214">
        <v>0</v>
      </c>
      <c r="S34" s="68" t="s">
        <v>45</v>
      </c>
      <c r="T34" s="114"/>
      <c r="U34" s="55"/>
      <c r="V34" s="55"/>
    </row>
    <row r="35" spans="3:22" ht="40.049999999999997" customHeight="1">
      <c r="C35" s="151" t="s">
        <v>66</v>
      </c>
      <c r="D35" s="163">
        <v>0</v>
      </c>
      <c r="E35" s="163">
        <v>1</v>
      </c>
      <c r="F35" s="193">
        <v>0</v>
      </c>
      <c r="G35" s="194">
        <v>0</v>
      </c>
      <c r="H35" s="194">
        <v>0</v>
      </c>
      <c r="I35" s="194">
        <v>5</v>
      </c>
      <c r="J35" s="194">
        <v>5</v>
      </c>
      <c r="K35" s="194">
        <v>0</v>
      </c>
      <c r="L35" s="196">
        <v>0</v>
      </c>
      <c r="M35" s="196">
        <v>7</v>
      </c>
      <c r="N35" s="257">
        <v>8</v>
      </c>
      <c r="O35" s="257">
        <v>9</v>
      </c>
      <c r="P35" s="305">
        <v>0</v>
      </c>
      <c r="Q35" s="205">
        <f t="shared" si="0"/>
        <v>-9</v>
      </c>
      <c r="R35" s="214">
        <v>20</v>
      </c>
      <c r="S35" s="68" t="s">
        <v>45</v>
      </c>
      <c r="T35" s="114"/>
      <c r="U35" s="55"/>
      <c r="V35" s="55"/>
    </row>
    <row r="36" spans="3:22" ht="40.049999999999997" customHeight="1">
      <c r="C36" s="151" t="s">
        <v>67</v>
      </c>
      <c r="D36" s="163">
        <v>0</v>
      </c>
      <c r="E36" s="163">
        <v>0</v>
      </c>
      <c r="F36" s="193">
        <v>0</v>
      </c>
      <c r="G36" s="194">
        <v>0</v>
      </c>
      <c r="H36" s="194">
        <v>0</v>
      </c>
      <c r="I36" s="194">
        <v>0</v>
      </c>
      <c r="J36" s="194">
        <v>0</v>
      </c>
      <c r="K36" s="194">
        <v>0</v>
      </c>
      <c r="L36" s="196">
        <v>0</v>
      </c>
      <c r="M36" s="196">
        <v>0</v>
      </c>
      <c r="N36" s="257">
        <v>0</v>
      </c>
      <c r="O36" s="257">
        <v>0</v>
      </c>
      <c r="P36" s="305">
        <v>0</v>
      </c>
      <c r="Q36" s="205">
        <f t="shared" si="0"/>
        <v>0</v>
      </c>
      <c r="R36" s="214">
        <v>0</v>
      </c>
      <c r="S36" s="68" t="s">
        <v>45</v>
      </c>
      <c r="T36" s="114"/>
      <c r="U36" s="55"/>
      <c r="V36" s="55"/>
    </row>
    <row r="37" spans="3:22" ht="40.049999999999997" customHeight="1">
      <c r="C37" s="151" t="s">
        <v>68</v>
      </c>
      <c r="D37" s="163">
        <v>0</v>
      </c>
      <c r="E37" s="163">
        <v>0</v>
      </c>
      <c r="F37" s="193">
        <v>0</v>
      </c>
      <c r="G37" s="194">
        <v>0</v>
      </c>
      <c r="H37" s="194">
        <v>0</v>
      </c>
      <c r="I37" s="194">
        <v>0</v>
      </c>
      <c r="J37" s="194">
        <v>0</v>
      </c>
      <c r="K37" s="194">
        <v>0</v>
      </c>
      <c r="L37" s="196">
        <v>0</v>
      </c>
      <c r="M37" s="196">
        <v>0</v>
      </c>
      <c r="N37" s="257">
        <v>0</v>
      </c>
      <c r="O37" s="257">
        <v>0</v>
      </c>
      <c r="P37" s="305">
        <v>0</v>
      </c>
      <c r="Q37" s="205">
        <f t="shared" si="0"/>
        <v>0</v>
      </c>
      <c r="R37" s="214">
        <v>0</v>
      </c>
      <c r="S37" s="68" t="s">
        <v>45</v>
      </c>
      <c r="T37" s="114"/>
      <c r="U37" s="55"/>
      <c r="V37" s="55"/>
    </row>
    <row r="38" spans="3:22" ht="40.049999999999997" customHeight="1">
      <c r="C38" s="151" t="s">
        <v>69</v>
      </c>
      <c r="D38" s="163">
        <v>0</v>
      </c>
      <c r="E38" s="163">
        <v>0</v>
      </c>
      <c r="F38" s="193">
        <v>0</v>
      </c>
      <c r="G38" s="194">
        <v>0</v>
      </c>
      <c r="H38" s="194">
        <v>0</v>
      </c>
      <c r="I38" s="194">
        <v>0</v>
      </c>
      <c r="J38" s="194">
        <v>0</v>
      </c>
      <c r="K38" s="194">
        <v>0</v>
      </c>
      <c r="L38" s="196">
        <v>0</v>
      </c>
      <c r="M38" s="196">
        <v>0</v>
      </c>
      <c r="N38" s="257">
        <v>0</v>
      </c>
      <c r="O38" s="257">
        <v>0</v>
      </c>
      <c r="P38" s="305">
        <v>0</v>
      </c>
      <c r="Q38" s="205">
        <f t="shared" si="0"/>
        <v>0</v>
      </c>
      <c r="R38" s="214">
        <v>0</v>
      </c>
      <c r="S38" s="68" t="s">
        <v>45</v>
      </c>
      <c r="T38" s="114"/>
      <c r="U38" s="55"/>
      <c r="V38" s="55"/>
    </row>
    <row r="39" spans="3:22" ht="40.049999999999997" customHeight="1">
      <c r="C39" s="151" t="s">
        <v>70</v>
      </c>
      <c r="D39" s="163">
        <v>8</v>
      </c>
      <c r="E39" s="163">
        <v>9</v>
      </c>
      <c r="F39" s="193">
        <v>7</v>
      </c>
      <c r="G39" s="194">
        <v>8</v>
      </c>
      <c r="H39" s="194">
        <v>7</v>
      </c>
      <c r="I39" s="194">
        <v>14</v>
      </c>
      <c r="J39" s="194">
        <v>4</v>
      </c>
      <c r="K39" s="194">
        <v>16</v>
      </c>
      <c r="L39" s="196">
        <v>27</v>
      </c>
      <c r="M39" s="196">
        <v>14</v>
      </c>
      <c r="N39" s="257">
        <v>4</v>
      </c>
      <c r="O39" s="257">
        <v>6</v>
      </c>
      <c r="P39" s="305">
        <v>0</v>
      </c>
      <c r="Q39" s="205">
        <f t="shared" si="0"/>
        <v>-6</v>
      </c>
      <c r="R39" s="214">
        <v>13</v>
      </c>
      <c r="S39" s="68" t="s">
        <v>45</v>
      </c>
      <c r="T39" s="114"/>
      <c r="U39" s="55"/>
      <c r="V39" s="55"/>
    </row>
    <row r="40" spans="3:22" ht="40.049999999999997" customHeight="1" thickBot="1">
      <c r="C40" s="153" t="s">
        <v>71</v>
      </c>
      <c r="D40" s="170">
        <v>2</v>
      </c>
      <c r="E40" s="170">
        <v>0</v>
      </c>
      <c r="F40" s="171">
        <v>1</v>
      </c>
      <c r="G40" s="172">
        <v>0</v>
      </c>
      <c r="H40" s="172">
        <v>2</v>
      </c>
      <c r="I40" s="172">
        <v>1</v>
      </c>
      <c r="J40" s="172">
        <v>0</v>
      </c>
      <c r="K40" s="172">
        <v>0</v>
      </c>
      <c r="L40" s="174">
        <v>0</v>
      </c>
      <c r="M40" s="174">
        <v>0</v>
      </c>
      <c r="N40" s="257">
        <v>2</v>
      </c>
      <c r="O40" s="307">
        <v>0</v>
      </c>
      <c r="P40" s="298">
        <v>0</v>
      </c>
      <c r="Q40" s="303">
        <f t="shared" si="0"/>
        <v>0</v>
      </c>
      <c r="R40" s="209">
        <v>0</v>
      </c>
      <c r="S40" s="69" t="s">
        <v>45</v>
      </c>
      <c r="T40" s="114"/>
      <c r="U40" s="55"/>
      <c r="V40" s="55"/>
    </row>
    <row r="41" spans="3:22" ht="40.049999999999997" customHeight="1" thickTop="1" thickBot="1">
      <c r="C41" s="156" t="s">
        <v>72</v>
      </c>
      <c r="D41" s="197">
        <f t="shared" ref="D41:M41" si="3">SUM(D12:D40)</f>
        <v>936</v>
      </c>
      <c r="E41" s="197">
        <f t="shared" si="3"/>
        <v>778</v>
      </c>
      <c r="F41" s="198">
        <f t="shared" si="3"/>
        <v>965</v>
      </c>
      <c r="G41" s="199">
        <f t="shared" si="3"/>
        <v>858</v>
      </c>
      <c r="H41" s="199">
        <f t="shared" si="3"/>
        <v>880</v>
      </c>
      <c r="I41" s="199">
        <f t="shared" si="3"/>
        <v>596</v>
      </c>
      <c r="J41" s="199">
        <f t="shared" si="3"/>
        <v>465</v>
      </c>
      <c r="K41" s="199">
        <v>742</v>
      </c>
      <c r="L41" s="200">
        <f t="shared" ref="L41" si="4">SUM(L12:L40)</f>
        <v>666</v>
      </c>
      <c r="M41" s="200">
        <f t="shared" si="3"/>
        <v>612</v>
      </c>
      <c r="N41" s="179">
        <f t="shared" ref="N41" si="5">SUM(N12:N40)</f>
        <v>404</v>
      </c>
      <c r="O41" s="179">
        <f>SUM(O12:O40)</f>
        <v>265</v>
      </c>
      <c r="P41" s="309">
        <f>SUM(P12:P40)</f>
        <v>197</v>
      </c>
      <c r="Q41" s="302">
        <f>P41-O41</f>
        <v>-68</v>
      </c>
      <c r="R41" s="215">
        <f>SUM(R12:R40)</f>
        <v>2238</v>
      </c>
      <c r="S41" s="70"/>
      <c r="T41" s="114"/>
      <c r="U41" s="55"/>
      <c r="V41" s="55"/>
    </row>
    <row r="42" spans="3:22" ht="40.049999999999997" customHeight="1">
      <c r="C42" s="157" t="s">
        <v>73</v>
      </c>
      <c r="D42" s="201">
        <f>D11+D41</f>
        <v>4117</v>
      </c>
      <c r="E42" s="201">
        <f>E11+E41</f>
        <v>3095</v>
      </c>
      <c r="F42" s="202">
        <f t="shared" ref="F42:M42" si="6">F11+F41</f>
        <v>2039</v>
      </c>
      <c r="G42" s="203">
        <f t="shared" si="6"/>
        <v>1462</v>
      </c>
      <c r="H42" s="203">
        <f t="shared" si="6"/>
        <v>1079</v>
      </c>
      <c r="I42" s="203">
        <f t="shared" si="6"/>
        <v>625</v>
      </c>
      <c r="J42" s="203">
        <f t="shared" ref="J42" si="7">J11+J41</f>
        <v>497</v>
      </c>
      <c r="K42" s="203">
        <f t="shared" si="6"/>
        <v>756</v>
      </c>
      <c r="L42" s="204">
        <f t="shared" ref="L42" si="8">L11+L41</f>
        <v>867</v>
      </c>
      <c r="M42" s="204">
        <f t="shared" si="6"/>
        <v>750</v>
      </c>
      <c r="N42" s="204">
        <f>N11+N41</f>
        <v>496</v>
      </c>
      <c r="O42" s="204">
        <f>O11+O41</f>
        <v>306</v>
      </c>
      <c r="P42" s="299">
        <f>P11+P41</f>
        <v>220</v>
      </c>
      <c r="Q42" s="217">
        <f>P42-O42</f>
        <v>-86</v>
      </c>
      <c r="R42" s="216">
        <f>R11+R41</f>
        <v>7446</v>
      </c>
      <c r="S42" s="71"/>
      <c r="T42" s="116"/>
    </row>
    <row r="43" spans="3:22" ht="40.049999999999997" customHeight="1">
      <c r="C43" s="348" t="s">
        <v>74</v>
      </c>
      <c r="D43" s="140">
        <f>D42-3245</f>
        <v>872</v>
      </c>
      <c r="E43" s="140">
        <f>E42-D42</f>
        <v>-1022</v>
      </c>
      <c r="F43" s="140">
        <f t="shared" ref="F43:J43" si="9">F42-E42</f>
        <v>-1056</v>
      </c>
      <c r="G43" s="140">
        <f t="shared" si="9"/>
        <v>-577</v>
      </c>
      <c r="H43" s="140">
        <f t="shared" si="9"/>
        <v>-383</v>
      </c>
      <c r="I43" s="140">
        <f t="shared" si="9"/>
        <v>-454</v>
      </c>
      <c r="J43" s="140">
        <f t="shared" si="9"/>
        <v>-128</v>
      </c>
      <c r="K43" s="141">
        <f t="shared" ref="K43:P43" si="10">K42-J42</f>
        <v>259</v>
      </c>
      <c r="L43" s="142">
        <f t="shared" si="10"/>
        <v>111</v>
      </c>
      <c r="M43" s="142">
        <f t="shared" si="10"/>
        <v>-117</v>
      </c>
      <c r="N43" s="258">
        <f t="shared" si="10"/>
        <v>-254</v>
      </c>
      <c r="O43" s="293">
        <f t="shared" si="10"/>
        <v>-190</v>
      </c>
      <c r="P43" s="306">
        <f t="shared" si="10"/>
        <v>-86</v>
      </c>
      <c r="Q43" s="359"/>
      <c r="R43" s="146">
        <f>R42-R52</f>
        <v>-241</v>
      </c>
      <c r="S43" s="72"/>
      <c r="T43" s="116"/>
    </row>
    <row r="44" spans="3:22" ht="40.049999999999997" customHeight="1" thickBot="1">
      <c r="C44" s="349"/>
      <c r="D44" s="144">
        <v>0.26900000000000002</v>
      </c>
      <c r="E44" s="143">
        <f>E43/D42</f>
        <v>-0.24823900898712656</v>
      </c>
      <c r="F44" s="143">
        <f>F43/E42</f>
        <v>-0.34119547657512117</v>
      </c>
      <c r="G44" s="143">
        <f t="shared" ref="G44:J44" si="11">G43/F42</f>
        <v>-0.28298185384992641</v>
      </c>
      <c r="H44" s="143">
        <f t="shared" si="11"/>
        <v>-0.26196990424076605</v>
      </c>
      <c r="I44" s="143">
        <f t="shared" si="11"/>
        <v>-0.42075996292863765</v>
      </c>
      <c r="J44" s="143">
        <f t="shared" si="11"/>
        <v>-0.20480000000000001</v>
      </c>
      <c r="K44" s="144">
        <f t="shared" ref="K44:P44" si="12">K43/J42</f>
        <v>0.52112676056338025</v>
      </c>
      <c r="L44" s="144">
        <f t="shared" si="12"/>
        <v>0.14682539682539683</v>
      </c>
      <c r="M44" s="145">
        <f t="shared" si="12"/>
        <v>-0.13494809688581316</v>
      </c>
      <c r="N44" s="145">
        <f t="shared" si="12"/>
        <v>-0.33866666666666667</v>
      </c>
      <c r="O44" s="145">
        <f t="shared" si="12"/>
        <v>-0.38306451612903225</v>
      </c>
      <c r="P44" s="300">
        <f t="shared" si="12"/>
        <v>-0.28104575163398693</v>
      </c>
      <c r="Q44" s="360"/>
      <c r="R44" s="253">
        <f>R43/R52</f>
        <v>-3.1351632626512291E-2</v>
      </c>
      <c r="S44" s="73"/>
      <c r="T44" s="116"/>
    </row>
    <row r="45" spans="3:22" ht="18.75" customHeight="1">
      <c r="C45" s="74"/>
      <c r="D45" s="75"/>
      <c r="E45" s="76"/>
      <c r="F45" s="76"/>
      <c r="G45" s="76"/>
      <c r="H45" s="76"/>
      <c r="I45" s="76"/>
      <c r="J45" s="76"/>
      <c r="K45" s="76"/>
      <c r="L45" s="77"/>
      <c r="M45" s="131"/>
      <c r="N45" s="77"/>
      <c r="O45" s="77"/>
      <c r="P45" s="77"/>
      <c r="Q45" s="78"/>
      <c r="R45" s="79"/>
      <c r="S45" s="80"/>
      <c r="T45" s="63"/>
    </row>
    <row r="46" spans="3:22" s="81" customFormat="1" ht="27" customHeight="1">
      <c r="C46" s="147" t="s">
        <v>95</v>
      </c>
      <c r="D46" s="147"/>
      <c r="E46" s="147"/>
      <c r="F46" s="147"/>
      <c r="G46" s="147"/>
      <c r="H46" s="147"/>
      <c r="I46" s="147"/>
      <c r="J46" s="147"/>
      <c r="K46" s="147"/>
      <c r="L46" s="147"/>
      <c r="M46" s="147"/>
      <c r="N46" s="147"/>
      <c r="O46" s="147"/>
      <c r="P46" s="147"/>
      <c r="Q46" s="147"/>
      <c r="R46" s="147"/>
      <c r="S46" s="147"/>
    </row>
    <row r="47" spans="3:22" s="81" customFormat="1" ht="45" customHeight="1">
      <c r="C47" s="347" t="s">
        <v>126</v>
      </c>
      <c r="D47" s="347"/>
      <c r="E47" s="347"/>
      <c r="F47" s="347"/>
      <c r="G47" s="347"/>
      <c r="H47" s="347"/>
      <c r="I47" s="347"/>
      <c r="J47" s="347"/>
      <c r="K47" s="347"/>
      <c r="L47" s="347"/>
      <c r="M47" s="347"/>
      <c r="N47" s="347"/>
      <c r="O47" s="347"/>
      <c r="P47" s="347"/>
      <c r="Q47" s="347"/>
      <c r="R47" s="347"/>
      <c r="S47" s="347"/>
    </row>
    <row r="48" spans="3:22" ht="13.5" customHeight="1">
      <c r="C48" s="82"/>
      <c r="D48" s="82"/>
      <c r="E48" s="82"/>
      <c r="F48" s="82"/>
      <c r="G48" s="82"/>
      <c r="H48" s="82"/>
      <c r="I48" s="82"/>
      <c r="J48" s="82"/>
      <c r="K48" s="82"/>
      <c r="L48" s="56"/>
      <c r="M48" s="132"/>
      <c r="N48" s="56"/>
      <c r="O48" s="56"/>
      <c r="P48" s="56"/>
      <c r="Q48" s="56"/>
      <c r="R48" s="56"/>
      <c r="S48" s="56"/>
    </row>
    <row r="49" spans="3:19">
      <c r="C49" s="82"/>
      <c r="D49" s="82"/>
      <c r="E49" s="82"/>
      <c r="F49" s="82"/>
      <c r="G49" s="82"/>
      <c r="H49" s="82"/>
      <c r="I49" s="82"/>
      <c r="J49" s="82"/>
      <c r="K49" s="82"/>
      <c r="L49" s="56"/>
      <c r="M49" s="132"/>
      <c r="N49" s="56"/>
      <c r="O49" s="56"/>
      <c r="P49" s="56"/>
      <c r="Q49" s="56"/>
      <c r="R49" s="56"/>
      <c r="S49" s="56"/>
    </row>
    <row r="50" spans="3:19" ht="21.6" thickBot="1">
      <c r="C50" s="56"/>
      <c r="D50" s="56"/>
      <c r="E50" s="56"/>
      <c r="F50" s="56"/>
      <c r="G50" s="56"/>
      <c r="H50" s="56"/>
      <c r="I50" s="56"/>
      <c r="J50" s="56"/>
      <c r="K50" s="56"/>
      <c r="L50" s="56"/>
      <c r="M50" s="132"/>
      <c r="N50" s="56"/>
      <c r="O50" s="56"/>
      <c r="P50" s="56"/>
      <c r="Q50" s="56"/>
      <c r="R50" s="56"/>
      <c r="S50" s="56"/>
    </row>
    <row r="51" spans="3:19" ht="27.75" customHeight="1">
      <c r="Q51" s="354" t="s">
        <v>75</v>
      </c>
      <c r="R51" s="355"/>
    </row>
    <row r="52" spans="3:19" ht="27.75" customHeight="1" thickBot="1">
      <c r="Q52" s="83"/>
      <c r="R52" s="84">
        <v>7687</v>
      </c>
    </row>
  </sheetData>
  <mergeCells count="19">
    <mergeCell ref="Q51:R51"/>
    <mergeCell ref="J5:J6"/>
    <mergeCell ref="I5:I6"/>
    <mergeCell ref="K5:K6"/>
    <mergeCell ref="M5:M6"/>
    <mergeCell ref="Q5:Q6"/>
    <mergeCell ref="Q43:Q44"/>
    <mergeCell ref="P5:P6"/>
    <mergeCell ref="G5:G6"/>
    <mergeCell ref="H5:H6"/>
    <mergeCell ref="L5:L6"/>
    <mergeCell ref="N5:N6"/>
    <mergeCell ref="C47:S47"/>
    <mergeCell ref="C43:C44"/>
    <mergeCell ref="C5:C6"/>
    <mergeCell ref="D5:D6"/>
    <mergeCell ref="E5:E6"/>
    <mergeCell ref="F5:F6"/>
    <mergeCell ref="O5:O6"/>
  </mergeCells>
  <phoneticPr fontId="2"/>
  <printOptions horizontalCentered="1"/>
  <pageMargins left="0.25" right="0.25" top="0.75" bottom="0.75" header="0.3" footer="0.3"/>
  <pageSetup paperSize="9" scale="41" orientation="portrait" r:id="rId1"/>
  <rowBreaks count="1" manualBreakCount="1">
    <brk id="40" max="17" man="1"/>
  </rowBreaks>
  <colBreaks count="2" manualBreakCount="2">
    <brk id="3" max="49" man="1"/>
    <brk id="8" max="4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6"/>
  <sheetViews>
    <sheetView view="pageBreakPreview" zoomScale="55" zoomScaleNormal="100" zoomScaleSheetLayoutView="55" workbookViewId="0"/>
  </sheetViews>
  <sheetFormatPr defaultRowHeight="14.4"/>
  <cols>
    <col min="1" max="1" width="16.59765625" customWidth="1"/>
    <col min="2" max="8" width="12.09765625" customWidth="1"/>
  </cols>
  <sheetData>
    <row r="2" spans="1:8" ht="20.100000000000001" customHeight="1">
      <c r="A2" s="85" t="s">
        <v>120</v>
      </c>
    </row>
    <row r="3" spans="1:8" ht="19.5" customHeight="1"/>
    <row r="4" spans="1:8" ht="20.100000000000001" customHeight="1">
      <c r="A4" s="402" t="s">
        <v>145</v>
      </c>
      <c r="B4" s="402"/>
      <c r="C4" s="402"/>
      <c r="D4" s="402"/>
      <c r="E4" s="402"/>
      <c r="F4" s="402"/>
      <c r="G4" s="402"/>
      <c r="H4" s="402"/>
    </row>
    <row r="5" spans="1:8" ht="20.100000000000001" customHeight="1">
      <c r="A5" s="402"/>
      <c r="B5" s="402"/>
      <c r="C5" s="402"/>
      <c r="D5" s="402"/>
      <c r="E5" s="402"/>
      <c r="F5" s="402"/>
      <c r="G5" s="402"/>
      <c r="H5" s="402"/>
    </row>
    <row r="6" spans="1:8" ht="15" customHeight="1">
      <c r="A6" s="86"/>
      <c r="B6" s="86"/>
      <c r="C6" s="86"/>
      <c r="D6" s="86"/>
      <c r="E6" s="86"/>
      <c r="F6" s="86"/>
      <c r="G6" s="86"/>
      <c r="H6" s="86"/>
    </row>
    <row r="7" spans="1:8" ht="20.100000000000001" customHeight="1">
      <c r="A7" s="87" t="s">
        <v>155</v>
      </c>
      <c r="H7" s="88" t="s">
        <v>76</v>
      </c>
    </row>
    <row r="8" spans="1:8" ht="20.100000000000001" customHeight="1" thickBot="1">
      <c r="A8" s="403"/>
      <c r="B8" s="405" t="s">
        <v>77</v>
      </c>
      <c r="C8" s="406"/>
      <c r="D8" s="406"/>
      <c r="E8" s="407"/>
      <c r="F8" s="408" t="s">
        <v>121</v>
      </c>
      <c r="G8" s="408" t="s">
        <v>78</v>
      </c>
      <c r="H8" s="408" t="s">
        <v>79</v>
      </c>
    </row>
    <row r="9" spans="1:8" ht="20.100000000000001" customHeight="1" thickTop="1" thickBot="1">
      <c r="A9" s="404"/>
      <c r="B9" s="229" t="s">
        <v>80</v>
      </c>
      <c r="C9" s="229" t="s">
        <v>81</v>
      </c>
      <c r="D9" s="230" t="s">
        <v>82</v>
      </c>
      <c r="E9" s="243" t="s">
        <v>83</v>
      </c>
      <c r="F9" s="409"/>
      <c r="G9" s="410"/>
      <c r="H9" s="410"/>
    </row>
    <row r="10" spans="1:8" ht="20.100000000000001" customHeight="1" thickTop="1">
      <c r="A10" s="231" t="s">
        <v>122</v>
      </c>
      <c r="B10" s="89">
        <v>24</v>
      </c>
      <c r="C10" s="89">
        <v>102</v>
      </c>
      <c r="D10" s="90">
        <v>70</v>
      </c>
      <c r="E10" s="244">
        <f>B10+C10+D10</f>
        <v>196</v>
      </c>
      <c r="F10" s="91">
        <v>20</v>
      </c>
      <c r="G10" s="92">
        <v>4</v>
      </c>
      <c r="H10" s="92">
        <f>E10+F10+G10</f>
        <v>220</v>
      </c>
    </row>
    <row r="11" spans="1:8" ht="20.100000000000001" customHeight="1" thickBot="1">
      <c r="A11" s="232" t="s">
        <v>123</v>
      </c>
      <c r="B11" s="93">
        <f t="shared" ref="B11:F11" si="0">B10/$H$10</f>
        <v>0.10909090909090909</v>
      </c>
      <c r="C11" s="93">
        <f t="shared" si="0"/>
        <v>0.46363636363636362</v>
      </c>
      <c r="D11" s="94">
        <f t="shared" si="0"/>
        <v>0.31818181818181818</v>
      </c>
      <c r="E11" s="245">
        <f t="shared" si="0"/>
        <v>0.89090909090909087</v>
      </c>
      <c r="F11" s="95">
        <f t="shared" si="0"/>
        <v>9.0909090909090912E-2</v>
      </c>
      <c r="G11" s="96">
        <f>G10/$H$10</f>
        <v>1.8181818181818181E-2</v>
      </c>
      <c r="H11" s="97">
        <v>1</v>
      </c>
    </row>
    <row r="12" spans="1:8" ht="20.100000000000001" customHeight="1" thickTop="1">
      <c r="A12" s="273" t="s">
        <v>130</v>
      </c>
      <c r="B12" s="270"/>
      <c r="C12" s="270"/>
      <c r="D12" s="270"/>
      <c r="E12" s="270"/>
      <c r="F12" s="271"/>
      <c r="G12" s="271"/>
      <c r="H12" s="272"/>
    </row>
    <row r="13" spans="1:8" ht="15" customHeight="1">
      <c r="B13" s="98"/>
      <c r="C13" s="98"/>
      <c r="D13" s="98"/>
      <c r="E13" s="99"/>
    </row>
    <row r="14" spans="1:8" ht="20.100000000000001" customHeight="1" thickBot="1">
      <c r="A14" s="100" t="s">
        <v>84</v>
      </c>
      <c r="B14" s="98"/>
      <c r="C14" s="98"/>
      <c r="D14" s="98"/>
      <c r="E14" s="99"/>
      <c r="G14" s="88"/>
      <c r="H14" s="88" t="s">
        <v>76</v>
      </c>
    </row>
    <row r="15" spans="1:8" ht="34.049999999999997" customHeight="1" thickTop="1" thickBot="1">
      <c r="A15" s="233"/>
      <c r="B15" s="234" t="s">
        <v>146</v>
      </c>
      <c r="C15" s="234" t="s">
        <v>114</v>
      </c>
      <c r="D15" s="234" t="s">
        <v>116</v>
      </c>
      <c r="E15" s="234" t="s">
        <v>118</v>
      </c>
      <c r="F15" s="235" t="s">
        <v>119</v>
      </c>
      <c r="G15" s="235" t="s">
        <v>127</v>
      </c>
      <c r="H15" s="246" t="s">
        <v>147</v>
      </c>
    </row>
    <row r="16" spans="1:8" ht="25.05" customHeight="1" thickTop="1">
      <c r="A16" s="236" t="s">
        <v>85</v>
      </c>
      <c r="B16" s="101">
        <v>497</v>
      </c>
      <c r="C16" s="101">
        <v>756</v>
      </c>
      <c r="D16" s="101">
        <v>867</v>
      </c>
      <c r="E16" s="102">
        <v>750</v>
      </c>
      <c r="F16" s="101">
        <v>496</v>
      </c>
      <c r="G16" s="102">
        <v>306</v>
      </c>
      <c r="H16" s="247">
        <v>220</v>
      </c>
    </row>
    <row r="17" spans="1:8" ht="25.05" customHeight="1">
      <c r="A17" s="237" t="s">
        <v>86</v>
      </c>
      <c r="B17" s="103">
        <v>421</v>
      </c>
      <c r="C17" s="103">
        <v>678</v>
      </c>
      <c r="D17" s="103">
        <v>796</v>
      </c>
      <c r="E17" s="104">
        <v>665</v>
      </c>
      <c r="F17" s="103">
        <v>432</v>
      </c>
      <c r="G17" s="104">
        <v>271</v>
      </c>
      <c r="H17" s="248">
        <v>196</v>
      </c>
    </row>
    <row r="18" spans="1:8" ht="25.05" customHeight="1" thickBot="1">
      <c r="A18" s="238" t="s">
        <v>124</v>
      </c>
      <c r="B18" s="105">
        <f t="shared" ref="B18:H18" si="1">B17/B16</f>
        <v>0.84708249496981891</v>
      </c>
      <c r="C18" s="105">
        <f t="shared" si="1"/>
        <v>0.89682539682539686</v>
      </c>
      <c r="D18" s="105">
        <f t="shared" si="1"/>
        <v>0.91810841983852365</v>
      </c>
      <c r="E18" s="106">
        <f t="shared" si="1"/>
        <v>0.88666666666666671</v>
      </c>
      <c r="F18" s="105">
        <f t="shared" si="1"/>
        <v>0.87096774193548387</v>
      </c>
      <c r="G18" s="106">
        <f t="shared" si="1"/>
        <v>0.8856209150326797</v>
      </c>
      <c r="H18" s="249">
        <f t="shared" si="1"/>
        <v>0.89090909090909087</v>
      </c>
    </row>
    <row r="19" spans="1:8" ht="15" customHeight="1" thickTop="1">
      <c r="A19" s="239"/>
      <c r="B19" s="239"/>
      <c r="C19" s="239"/>
      <c r="D19" s="239"/>
      <c r="E19" s="239"/>
      <c r="F19" s="239"/>
      <c r="G19" s="107"/>
      <c r="H19" s="239"/>
    </row>
    <row r="20" spans="1:8" ht="20.100000000000001" customHeight="1">
      <c r="A20" s="87" t="s">
        <v>87</v>
      </c>
      <c r="G20" s="88"/>
      <c r="H20" s="88" t="s">
        <v>76</v>
      </c>
    </row>
    <row r="21" spans="1:8" ht="34.049999999999997" customHeight="1" thickBot="1">
      <c r="A21" s="233"/>
      <c r="B21" s="234" t="s">
        <v>112</v>
      </c>
      <c r="C21" s="234" t="s">
        <v>114</v>
      </c>
      <c r="D21" s="235" t="s">
        <v>116</v>
      </c>
      <c r="E21" s="234" t="s">
        <v>118</v>
      </c>
      <c r="F21" s="234" t="s">
        <v>119</v>
      </c>
      <c r="G21" s="234" t="s">
        <v>127</v>
      </c>
      <c r="H21" s="234" t="s">
        <v>147</v>
      </c>
    </row>
    <row r="22" spans="1:8" ht="25.05" customHeight="1" thickTop="1">
      <c r="A22" s="240" t="s">
        <v>88</v>
      </c>
      <c r="B22" s="101">
        <v>227782</v>
      </c>
      <c r="C22" s="101">
        <v>215507</v>
      </c>
      <c r="D22" s="101">
        <v>214912</v>
      </c>
      <c r="E22" s="102">
        <v>213232</v>
      </c>
      <c r="F22" s="101">
        <v>211258</v>
      </c>
      <c r="G22" s="101">
        <v>204191</v>
      </c>
      <c r="H22" s="269">
        <v>190780</v>
      </c>
    </row>
    <row r="23" spans="1:8" ht="25.05" customHeight="1" thickBot="1">
      <c r="A23" s="241" t="s">
        <v>89</v>
      </c>
      <c r="B23" s="108">
        <v>67234</v>
      </c>
      <c r="C23" s="108">
        <v>72354</v>
      </c>
      <c r="D23" s="108">
        <v>74937</v>
      </c>
      <c r="E23" s="109">
        <v>77074</v>
      </c>
      <c r="F23" s="108">
        <v>79390</v>
      </c>
      <c r="G23" s="108">
        <v>79511</v>
      </c>
      <c r="H23" s="108">
        <v>80292</v>
      </c>
    </row>
    <row r="24" spans="1:8" ht="25.05" customHeight="1" thickTop="1" thickBot="1">
      <c r="A24" s="242" t="s">
        <v>90</v>
      </c>
      <c r="B24" s="110">
        <f t="shared" ref="B24:H24" si="2">B23/B22</f>
        <v>0.2951681871262874</v>
      </c>
      <c r="C24" s="110">
        <f t="shared" si="2"/>
        <v>0.33573851429419926</v>
      </c>
      <c r="D24" s="110">
        <f t="shared" si="2"/>
        <v>0.34868690440738537</v>
      </c>
      <c r="E24" s="111">
        <f t="shared" si="2"/>
        <v>0.36145606663165003</v>
      </c>
      <c r="F24" s="110">
        <f t="shared" si="2"/>
        <v>0.37579641954387527</v>
      </c>
      <c r="G24" s="111">
        <f t="shared" si="2"/>
        <v>0.38939522309994073</v>
      </c>
      <c r="H24" s="250">
        <f t="shared" si="2"/>
        <v>0.42086172554775136</v>
      </c>
    </row>
    <row r="25" spans="1:8" ht="15" customHeight="1"/>
    <row r="26" spans="1:8" ht="15" customHeight="1"/>
    <row r="27" spans="1:8" ht="20.100000000000001" customHeight="1">
      <c r="A27" s="112" t="s">
        <v>125</v>
      </c>
    </row>
    <row r="28" spans="1:8" ht="20.100000000000001" customHeight="1">
      <c r="A28" s="402" t="s">
        <v>148</v>
      </c>
      <c r="B28" s="402"/>
      <c r="C28" s="402"/>
      <c r="D28" s="402"/>
      <c r="E28" s="402"/>
      <c r="F28" s="402"/>
      <c r="G28" s="402"/>
      <c r="H28" s="402"/>
    </row>
    <row r="29" spans="1:8" ht="20.100000000000001" customHeight="1">
      <c r="A29" s="402"/>
      <c r="B29" s="402"/>
      <c r="C29" s="402"/>
      <c r="D29" s="402"/>
      <c r="E29" s="402"/>
      <c r="F29" s="402"/>
      <c r="G29" s="402"/>
      <c r="H29" s="402"/>
    </row>
    <row r="30" spans="1:8" ht="15" customHeight="1">
      <c r="A30" s="402"/>
      <c r="B30" s="402"/>
      <c r="C30" s="402"/>
      <c r="D30" s="402"/>
      <c r="E30" s="402"/>
      <c r="F30" s="402"/>
      <c r="G30" s="402"/>
      <c r="H30" s="402"/>
    </row>
    <row r="31" spans="1:8" ht="15" customHeight="1">
      <c r="A31" s="113"/>
      <c r="F31" s="88" t="s">
        <v>76</v>
      </c>
    </row>
    <row r="32" spans="1:8" ht="27.45" customHeight="1" thickBot="1">
      <c r="A32" s="411" t="s">
        <v>91</v>
      </c>
      <c r="B32" s="413" t="s">
        <v>160</v>
      </c>
      <c r="C32" s="414"/>
      <c r="D32" s="414"/>
      <c r="E32" s="415" t="s">
        <v>92</v>
      </c>
      <c r="F32" s="416"/>
    </row>
    <row r="33" spans="1:8" ht="27.45" customHeight="1" thickBot="1">
      <c r="A33" s="412"/>
      <c r="B33" s="226" t="s">
        <v>139</v>
      </c>
      <c r="C33" s="227" t="s">
        <v>147</v>
      </c>
      <c r="D33" s="228" t="s">
        <v>6</v>
      </c>
      <c r="E33" s="417"/>
      <c r="F33" s="418"/>
    </row>
    <row r="34" spans="1:8" ht="25.05" customHeight="1" thickTop="1">
      <c r="A34" s="218" t="s">
        <v>105</v>
      </c>
      <c r="B34" s="219">
        <v>59</v>
      </c>
      <c r="C34" s="220">
        <v>50</v>
      </c>
      <c r="D34" s="221">
        <f>C34-B34</f>
        <v>-9</v>
      </c>
      <c r="E34" s="419">
        <v>0</v>
      </c>
      <c r="F34" s="420"/>
    </row>
    <row r="35" spans="1:8" ht="25.05" customHeight="1">
      <c r="A35" s="222" t="s">
        <v>128</v>
      </c>
      <c r="B35" s="223">
        <v>43</v>
      </c>
      <c r="C35" s="224">
        <v>31</v>
      </c>
      <c r="D35" s="225">
        <f>C35-B35</f>
        <v>-12</v>
      </c>
      <c r="E35" s="400">
        <v>-27</v>
      </c>
      <c r="F35" s="401"/>
    </row>
    <row r="36" spans="1:8" ht="25.05" customHeight="1">
      <c r="A36" s="310" t="s">
        <v>150</v>
      </c>
      <c r="B36" s="311">
        <v>1</v>
      </c>
      <c r="C36" s="312">
        <v>22</v>
      </c>
      <c r="D36" s="313">
        <v>21</v>
      </c>
      <c r="E36" s="421">
        <v>125</v>
      </c>
      <c r="F36" s="398"/>
    </row>
    <row r="37" spans="1:8" ht="25.05" customHeight="1" thickBot="1">
      <c r="A37" s="222" t="s">
        <v>151</v>
      </c>
      <c r="B37" s="223">
        <v>22</v>
      </c>
      <c r="C37" s="314">
        <v>22</v>
      </c>
      <c r="D37" s="315">
        <f t="shared" ref="D37" si="3">C37-B37</f>
        <v>0</v>
      </c>
      <c r="E37" s="398">
        <v>15</v>
      </c>
      <c r="F37" s="399"/>
    </row>
    <row r="38" spans="1:8" ht="15" customHeight="1">
      <c r="A38" s="260"/>
      <c r="B38" s="261"/>
      <c r="C38" s="261"/>
      <c r="D38" s="262"/>
      <c r="E38" s="263"/>
      <c r="F38" s="263"/>
    </row>
    <row r="39" spans="1:8" ht="22.95" customHeight="1" thickBot="1">
      <c r="A39" s="276" t="s">
        <v>138</v>
      </c>
      <c r="E39" s="372"/>
      <c r="F39" s="373"/>
      <c r="G39" s="372" t="s">
        <v>140</v>
      </c>
      <c r="H39" s="373"/>
    </row>
    <row r="40" spans="1:8" ht="28.95" customHeight="1">
      <c r="A40" s="287" t="s">
        <v>131</v>
      </c>
      <c r="B40" s="380" t="s">
        <v>132</v>
      </c>
      <c r="C40" s="381"/>
      <c r="D40" s="381"/>
      <c r="E40" s="382"/>
      <c r="F40" s="290" t="s">
        <v>149</v>
      </c>
      <c r="G40" s="288" t="s">
        <v>139</v>
      </c>
      <c r="H40" s="289" t="s">
        <v>133</v>
      </c>
    </row>
    <row r="41" spans="1:8" ht="24" customHeight="1">
      <c r="A41" s="274" t="s">
        <v>134</v>
      </c>
      <c r="B41" s="383" t="s">
        <v>105</v>
      </c>
      <c r="C41" s="384"/>
      <c r="D41" s="384"/>
      <c r="E41" s="385"/>
      <c r="F41" s="291">
        <v>1</v>
      </c>
      <c r="G41" s="286">
        <v>1</v>
      </c>
      <c r="H41" s="275">
        <f>F41-G41</f>
        <v>0</v>
      </c>
    </row>
    <row r="42" spans="1:8" ht="28.95" customHeight="1">
      <c r="A42" s="274" t="s">
        <v>135</v>
      </c>
      <c r="B42" s="386" t="s">
        <v>152</v>
      </c>
      <c r="C42" s="387"/>
      <c r="D42" s="387"/>
      <c r="E42" s="388"/>
      <c r="F42" s="291">
        <v>3</v>
      </c>
      <c r="G42" s="286">
        <v>5</v>
      </c>
      <c r="H42" s="275">
        <f>F42-G42</f>
        <v>-2</v>
      </c>
    </row>
    <row r="43" spans="1:8" ht="19.5" customHeight="1">
      <c r="A43" s="377" t="s">
        <v>136</v>
      </c>
      <c r="B43" s="389" t="s">
        <v>153</v>
      </c>
      <c r="C43" s="390"/>
      <c r="D43" s="390"/>
      <c r="E43" s="391"/>
      <c r="F43" s="366">
        <v>11</v>
      </c>
      <c r="G43" s="369">
        <v>12</v>
      </c>
      <c r="H43" s="374">
        <f>F43-G43</f>
        <v>-1</v>
      </c>
    </row>
    <row r="44" spans="1:8" ht="19.5" customHeight="1">
      <c r="A44" s="378"/>
      <c r="B44" s="392"/>
      <c r="C44" s="393"/>
      <c r="D44" s="393"/>
      <c r="E44" s="394"/>
      <c r="F44" s="367"/>
      <c r="G44" s="370"/>
      <c r="H44" s="375"/>
    </row>
    <row r="45" spans="1:8" ht="19.5" customHeight="1">
      <c r="A45" s="379"/>
      <c r="B45" s="395"/>
      <c r="C45" s="396"/>
      <c r="D45" s="396"/>
      <c r="E45" s="397"/>
      <c r="F45" s="368"/>
      <c r="G45" s="371"/>
      <c r="H45" s="376"/>
    </row>
    <row r="46" spans="1:8" ht="24" customHeight="1" thickBot="1">
      <c r="A46" s="274" t="s">
        <v>137</v>
      </c>
      <c r="B46" s="363"/>
      <c r="C46" s="364"/>
      <c r="D46" s="364"/>
      <c r="E46" s="365"/>
      <c r="F46" s="292">
        <v>18</v>
      </c>
      <c r="G46" s="286">
        <v>15</v>
      </c>
      <c r="H46" s="316">
        <v>3</v>
      </c>
    </row>
  </sheetData>
  <mergeCells count="25">
    <mergeCell ref="E37:F37"/>
    <mergeCell ref="E35:F35"/>
    <mergeCell ref="A4:H5"/>
    <mergeCell ref="A8:A9"/>
    <mergeCell ref="B8:E8"/>
    <mergeCell ref="F8:F9"/>
    <mergeCell ref="G8:G9"/>
    <mergeCell ref="H8:H9"/>
    <mergeCell ref="A28:H30"/>
    <mergeCell ref="A32:A33"/>
    <mergeCell ref="B32:D32"/>
    <mergeCell ref="E32:F33"/>
    <mergeCell ref="E34:F34"/>
    <mergeCell ref="E36:F36"/>
    <mergeCell ref="A43:A45"/>
    <mergeCell ref="B40:E40"/>
    <mergeCell ref="B41:E41"/>
    <mergeCell ref="B42:E42"/>
    <mergeCell ref="B43:E45"/>
    <mergeCell ref="B46:E46"/>
    <mergeCell ref="F43:F45"/>
    <mergeCell ref="G43:G45"/>
    <mergeCell ref="E39:F39"/>
    <mergeCell ref="G39:H39"/>
    <mergeCell ref="H43:H45"/>
  </mergeCells>
  <phoneticPr fontId="2"/>
  <printOptions horizontalCentered="1"/>
  <pageMargins left="0.23622047244094491" right="0.23622047244094491"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１　保育所等利用申込・入所待機状況</vt:lpstr>
      <vt:lpstr>２　市町村別・待機児童数の推移</vt:lpstr>
      <vt:lpstr>３ 年齢別待機児童・４ 待機児童が多い市町村 (2)</vt:lpstr>
      <vt:lpstr>'１　保育所等利用申込・入所待機状況'!Print_Area</vt:lpstr>
      <vt:lpstr>'２　市町村別・待機児童数の推移'!Print_Area</vt:lpstr>
      <vt:lpstr>'３ 年齢別待機児童・４ 待機児童が多い市町村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user</cp:lastModifiedBy>
  <cp:lastPrinted>2022-06-13T09:19:08Z</cp:lastPrinted>
  <dcterms:created xsi:type="dcterms:W3CDTF">2018-05-18T05:40:05Z</dcterms:created>
  <dcterms:modified xsi:type="dcterms:W3CDTF">2024-02-15T07:12:44Z</dcterms:modified>
</cp:coreProperties>
</file>